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FINANCE\CONTRACTS\Project Safe Neighborhoods\"/>
    </mc:Choice>
  </mc:AlternateContent>
  <bookViews>
    <workbookView xWindow="0" yWindow="0" windowWidth="25200" windowHeight="118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 l="1"/>
  <c r="J15" i="1"/>
  <c r="I190" i="1" l="1"/>
  <c r="I161" i="1"/>
  <c r="I160" i="1"/>
  <c r="I158" i="1"/>
  <c r="I157" i="1"/>
  <c r="I156" i="1"/>
  <c r="I155" i="1"/>
  <c r="I172" i="1"/>
  <c r="I171" i="1"/>
  <c r="I169" i="1"/>
  <c r="I168" i="1"/>
  <c r="I167" i="1"/>
  <c r="I166" i="1"/>
  <c r="J130" i="1"/>
  <c r="I70" i="1"/>
  <c r="I69" i="1"/>
  <c r="I67" i="1"/>
  <c r="I66" i="1"/>
  <c r="I65" i="1"/>
  <c r="I64" i="1"/>
  <c r="I81" i="1"/>
  <c r="I80" i="1"/>
  <c r="I78" i="1"/>
  <c r="I77" i="1"/>
  <c r="I76" i="1"/>
  <c r="I75" i="1"/>
  <c r="I59" i="1"/>
  <c r="I58" i="1"/>
  <c r="I56" i="1"/>
  <c r="I55" i="1"/>
  <c r="I54" i="1"/>
  <c r="I53" i="1"/>
  <c r="I47" i="1"/>
  <c r="I45" i="1"/>
  <c r="I48" i="1"/>
  <c r="I44" i="1"/>
  <c r="I43" i="1"/>
  <c r="I42" i="1"/>
  <c r="J14" i="1"/>
  <c r="J13" i="1"/>
  <c r="J12" i="1"/>
  <c r="J202" i="1"/>
  <c r="J205" i="1"/>
  <c r="J204" i="1"/>
  <c r="J203" i="1"/>
  <c r="I150" i="1"/>
  <c r="I149" i="1"/>
  <c r="I147" i="1"/>
  <c r="I146" i="1"/>
  <c r="I145" i="1"/>
  <c r="I144" i="1"/>
  <c r="J133" i="1"/>
  <c r="J132" i="1"/>
  <c r="J131" i="1"/>
  <c r="I72" i="1" l="1"/>
  <c r="J63" i="1" s="1"/>
  <c r="I163" i="1"/>
  <c r="J154" i="1" s="1"/>
  <c r="I152" i="1"/>
  <c r="J143" i="1" s="1"/>
  <c r="I174" i="1"/>
  <c r="J165" i="1" s="1"/>
  <c r="J175" i="1" s="1"/>
  <c r="I83" i="1"/>
  <c r="J74" i="1" s="1"/>
  <c r="I50" i="1"/>
  <c r="J41" i="1" s="1"/>
  <c r="I61" i="1"/>
  <c r="J52" i="1" s="1"/>
  <c r="J206" i="1"/>
  <c r="D221" i="1" s="1"/>
  <c r="J134" i="1"/>
  <c r="J115" i="1"/>
  <c r="J114" i="1"/>
  <c r="J113" i="1"/>
  <c r="J112" i="1"/>
  <c r="J99" i="1"/>
  <c r="J98" i="1"/>
  <c r="J97" i="1"/>
  <c r="J96" i="1"/>
  <c r="J28" i="1"/>
  <c r="J30" i="1"/>
  <c r="J29" i="1"/>
  <c r="D215" i="1"/>
  <c r="J11" i="1"/>
  <c r="J84" i="1" l="1"/>
  <c r="D217" i="1" s="1"/>
  <c r="J176" i="1"/>
  <c r="D220" i="1" s="1"/>
  <c r="H27" i="1"/>
  <c r="J27" i="1" s="1"/>
  <c r="J100" i="1"/>
  <c r="D218" i="1" s="1"/>
  <c r="J116" i="1"/>
  <c r="D219" i="1" s="1"/>
  <c r="D216" i="1"/>
  <c r="D222" i="1" l="1"/>
  <c r="D224" i="1" s="1"/>
</calcChain>
</file>

<file path=xl/sharedStrings.xml><?xml version="1.0" encoding="utf-8"?>
<sst xmlns="http://schemas.openxmlformats.org/spreadsheetml/2006/main" count="232" uniqueCount="98">
  <si>
    <t>Budget Worksheet</t>
  </si>
  <si>
    <t>Budget  Worksheet</t>
  </si>
  <si>
    <t>Name</t>
  </si>
  <si>
    <t>Position</t>
  </si>
  <si>
    <t>Computation</t>
  </si>
  <si>
    <t>Salary</t>
  </si>
  <si>
    <t>Basis</t>
  </si>
  <si>
    <t>Percentage of Time</t>
  </si>
  <si>
    <t>Length of Time</t>
  </si>
  <si>
    <t>Cost</t>
  </si>
  <si>
    <t>Example: James Wright</t>
  </si>
  <si>
    <t>Officer</t>
  </si>
  <si>
    <t>Year</t>
  </si>
  <si>
    <t>TOTAL Personnel</t>
  </si>
  <si>
    <r>
      <rPr>
        <b/>
        <sz val="12"/>
        <color theme="1"/>
        <rFont val="Calibri"/>
        <family val="2"/>
        <scheme val="minor"/>
      </rPr>
      <t>A. Personnel</t>
    </r>
    <r>
      <rPr>
        <sz val="12"/>
        <color theme="1"/>
        <rFont val="Calibri"/>
        <family val="2"/>
        <scheme val="minor"/>
      </rPr>
      <t xml:space="preserve"> - List each position by title and name of employee, if available. Show the annual salary rate and percentage of time to be devoted to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(Note: Use whole numbers as the percentages of time, an example is 25.50% should be shown as 25.50)</t>
    </r>
  </si>
  <si>
    <t>Personnel Narrative</t>
  </si>
  <si>
    <t>Purpose: The Budget Detail Worksheet is provided for your use in the preparation of the budget and budget narrative. All required information (including narrative) must be provided. Any category of expense not applicable to your budget may be left blank. Indicate any match amount in the narrative sections, if applicable.</t>
  </si>
  <si>
    <r>
      <rPr>
        <b/>
        <sz val="12"/>
        <color theme="1"/>
        <rFont val="Calibri"/>
        <family val="2"/>
        <scheme val="minor"/>
      </rPr>
      <t>B. Fringe Benefits</t>
    </r>
    <r>
      <rPr>
        <sz val="12"/>
        <color theme="1"/>
        <rFont val="Calibri"/>
        <family val="2"/>
        <scheme val="minor"/>
      </rPr>
      <t xml:space="preserve"> - Fringe benefits should be based on actual known costs. List the composition of the fringe benefit package. Fringe benefits are for the personnel listed in budget category (A) and only for the percentage of time devoted to the project. Fringe benefits on overtime hours are limited to FICA, Workman's Compensation and Unemployment Compensation. (Note: Use decimal numbers for the fringe benefit rates, an example is 7.65% should be shown as .0765)</t>
    </r>
  </si>
  <si>
    <t>Example: James Wright, Officer Fringe Benefits</t>
  </si>
  <si>
    <t>Fringe Benefits Narrative</t>
  </si>
  <si>
    <t>Example:  Our fringe benefit rate is 29.92% and includes the following items; FICA 7.65%, Worker's Compensation 0.55%, Unemployment Compensation 0.54%, Health Insurance 12.18% and Retirement 9%</t>
  </si>
  <si>
    <t>Base</t>
  </si>
  <si>
    <t>Rate</t>
  </si>
  <si>
    <t>TOTAL Fringe Benefits</t>
  </si>
  <si>
    <t>Description</t>
  </si>
  <si>
    <r>
      <rPr>
        <b/>
        <sz val="12"/>
        <color theme="1"/>
        <rFont val="Calibri"/>
        <family val="2"/>
        <scheme val="minor"/>
      </rPr>
      <t>C. Travel</t>
    </r>
    <r>
      <rPr>
        <sz val="12"/>
        <color theme="1"/>
        <rFont val="Calibri"/>
        <family val="2"/>
        <scheme val="minor"/>
      </rPr>
      <t xml:space="preserve"> - Itemize travel expense of staff and personnel by purpose (e.g., staff to training, advisory group meeting, field interviews,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Note: Travel expenses for consultants should be included in the "Contractual/Consultant" category.</t>
    </r>
  </si>
  <si>
    <t>Purpose of Travel</t>
  </si>
  <si>
    <t>Location</t>
  </si>
  <si>
    <t>Item</t>
  </si>
  <si>
    <t>Cost Rate</t>
  </si>
  <si>
    <t>Basis for Rate</t>
  </si>
  <si>
    <t>Quantity</t>
  </si>
  <si>
    <t>Number of People</t>
  </si>
  <si>
    <t>Number of Trips</t>
  </si>
  <si>
    <t>Example: WASPC Conference</t>
  </si>
  <si>
    <t>Spokane, WA</t>
  </si>
  <si>
    <t>Lodging</t>
  </si>
  <si>
    <t>Meals</t>
  </si>
  <si>
    <t>Mileage</t>
  </si>
  <si>
    <t>Transportation:</t>
  </si>
  <si>
    <t>Airfare</t>
  </si>
  <si>
    <t>Local Travel</t>
  </si>
  <si>
    <t>Other</t>
  </si>
  <si>
    <t>Subtotal</t>
  </si>
  <si>
    <t>Night</t>
  </si>
  <si>
    <t>Day</t>
  </si>
  <si>
    <t>Mile</t>
  </si>
  <si>
    <t>Round trip</t>
  </si>
  <si>
    <t>Baggage Fee</t>
  </si>
  <si>
    <t>TOTAL Travel</t>
  </si>
  <si>
    <t>Travel Narrative</t>
  </si>
  <si>
    <t>Equipment Narrative</t>
  </si>
  <si>
    <t>Supply Item</t>
  </si>
  <si>
    <t>Quantity/ Duration</t>
  </si>
  <si>
    <t>General Office Supplies</t>
  </si>
  <si>
    <t>TOTAL Equipment</t>
  </si>
  <si>
    <t>TOTAL Supplies</t>
  </si>
  <si>
    <t>Supplies Narrative</t>
  </si>
  <si>
    <t>Name of Consultant</t>
  </si>
  <si>
    <t>Service Provided</t>
  </si>
  <si>
    <t>Fee</t>
  </si>
  <si>
    <t>Example: Dr. Jones</t>
  </si>
  <si>
    <t>Training - how to drill a hole</t>
  </si>
  <si>
    <t>8 hour day</t>
  </si>
  <si>
    <t>Consultant Fee Narrative</t>
  </si>
  <si>
    <t>Consultant Expenses Narrative</t>
  </si>
  <si>
    <t>TOTAL Contracts</t>
  </si>
  <si>
    <t>Example: Research Partner</t>
  </si>
  <si>
    <t>Contracts Narrative</t>
  </si>
  <si>
    <t>Subtotal Consultants</t>
  </si>
  <si>
    <t>Subtotal Consultant Expenses</t>
  </si>
  <si>
    <t>Example: Postage - Community Flyer</t>
  </si>
  <si>
    <t>Quarterly</t>
  </si>
  <si>
    <t>TOTAL Consultants</t>
  </si>
  <si>
    <t>TOTAL Other Costs</t>
  </si>
  <si>
    <t>Other Costs Narrative</t>
  </si>
  <si>
    <t>Budget Category</t>
  </si>
  <si>
    <t>Amount Requested</t>
  </si>
  <si>
    <t>A. Personnel</t>
  </si>
  <si>
    <t>B. Fringe Benefits</t>
  </si>
  <si>
    <t>C. Travel</t>
  </si>
  <si>
    <t>D. Equipment</t>
  </si>
  <si>
    <t>E. Supplies</t>
  </si>
  <si>
    <t>F. Consultants/Contracts</t>
  </si>
  <si>
    <t>G. Other</t>
  </si>
  <si>
    <t>TOTAL PROJECT COSTS</t>
  </si>
  <si>
    <r>
      <rPr>
        <b/>
        <sz val="12"/>
        <color theme="1"/>
        <rFont val="Calibri"/>
        <family val="2"/>
        <scheme val="minor"/>
      </rPr>
      <t>D. Equipment</t>
    </r>
    <r>
      <rPr>
        <sz val="12"/>
        <color theme="1"/>
        <rFont val="Calibri"/>
        <family val="2"/>
        <scheme val="minor"/>
      </rPr>
      <t xml:space="preserve"> - List non-expendable items that are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"Contractual" category. Explain how the equipment is necessary for the success of the project, and describe the procurement method to be used.</t>
    </r>
  </si>
  <si>
    <r>
      <rPr>
        <b/>
        <sz val="12"/>
        <color theme="1"/>
        <rFont val="Calibri"/>
        <family val="2"/>
        <scheme val="minor"/>
      </rPr>
      <t>E. Supplies</t>
    </r>
    <r>
      <rPr>
        <sz val="12"/>
        <color theme="1"/>
        <rFont val="Calibri"/>
        <family val="2"/>
        <scheme val="minor"/>
      </rPr>
      <t xml:space="preserve"> - List items by type (office supplies, postage, training materials, copy paper, and expendable equipment costs costing less than $5,000, such as books, hand held recorders) and show the basis for computation. Generally, supplies include any materials that are expendable or consumed during the project.</t>
    </r>
  </si>
  <si>
    <r>
      <rPr>
        <b/>
        <sz val="12"/>
        <color theme="1"/>
        <rFont val="Calibri"/>
        <family val="2"/>
        <scheme val="minor"/>
      </rPr>
      <t>F. Consultants/Contracts</t>
    </r>
    <r>
      <rPr>
        <sz val="12"/>
        <color theme="1"/>
        <rFont val="Calibri"/>
        <family val="2"/>
        <scheme val="minor"/>
      </rPr>
      <t xml:space="preserve"> - Indicate whether applicant's formal, written Procurement Policy or the Federal Acquisition Regulations are followed. </t>
    </r>
  </si>
  <si>
    <r>
      <rPr>
        <b/>
        <sz val="12"/>
        <color theme="1"/>
        <rFont val="Calibri"/>
        <family val="2"/>
        <scheme val="minor"/>
      </rPr>
      <t xml:space="preserve">Consultant Fees: </t>
    </r>
    <r>
      <rPr>
        <sz val="12"/>
        <color theme="1"/>
        <rFont val="Calibri"/>
        <family val="2"/>
        <scheme val="minor"/>
      </rPr>
      <t xml:space="preserve">For each consultant enter the name, if known, service to be provided, hourly or daily fee (8 hour day), and estimated time on the project. Consultant fees in excess of $450 per day or $56.25 per hour require additional justification and prior approval from WASPC. </t>
    </r>
  </si>
  <si>
    <r>
      <rPr>
        <b/>
        <sz val="11"/>
        <color theme="1"/>
        <rFont val="Calibri"/>
        <family val="2"/>
        <scheme val="minor"/>
      </rPr>
      <t>Consultant Expenses:</t>
    </r>
    <r>
      <rPr>
        <sz val="11"/>
        <color theme="1"/>
        <rFont val="Calibri"/>
        <family val="2"/>
        <scheme val="minor"/>
      </rPr>
      <t xml:space="preserve"> List all expenses to be paid from the grant to the individual consultants in addition to their fees (i.e., travel, meals, lodging, etc.). This includes travel expenses for anyone who is not an employee of the applicant such as participants, volunteers, partners, etc.</t>
    </r>
  </si>
  <si>
    <r>
      <rPr>
        <b/>
        <sz val="12"/>
        <color theme="1"/>
        <rFont val="Calibri"/>
        <family val="2"/>
        <scheme val="minor"/>
      </rPr>
      <t xml:space="preserve">Contracts: </t>
    </r>
    <r>
      <rPr>
        <sz val="12"/>
        <color theme="1"/>
        <rFont val="Calibri"/>
        <family val="2"/>
        <scheme val="minor"/>
      </rPr>
      <t>Provide a description of the product or service to be procured by contract and an estimate of the cost. Applicants are encouraged to promote free and open competition in awarding contracts. A separate justification must be provided for sole-source contracts in excess of $100,000</t>
    </r>
  </si>
  <si>
    <r>
      <rPr>
        <b/>
        <sz val="12"/>
        <color theme="1"/>
        <rFont val="Calibri"/>
        <family val="2"/>
        <scheme val="minor"/>
      </rPr>
      <t>G. Other Costs</t>
    </r>
    <r>
      <rPr>
        <sz val="12"/>
        <color theme="1"/>
        <rFont val="Calibri"/>
        <family val="2"/>
        <scheme val="minor"/>
      </rPr>
      <t xml:space="preserve"> - List items (e.g. rent, reproduction, telephone, janitorial, or security services) by major type and the basis of computation. For example, provide the square footage of the cost per square foot for rent or provide a monthly rental cost and how many months to rent. The basis field is a text field to describe the quantity such as square footage, months, etc.</t>
    </r>
  </si>
  <si>
    <r>
      <t>Budget Summary</t>
    </r>
    <r>
      <rPr>
        <sz val="12"/>
        <color theme="1"/>
        <rFont val="Calibri"/>
        <family val="2"/>
        <scheme val="minor"/>
      </rPr>
      <t xml:space="preserve"> - When you have completed the budget worksheet, the totals for each category will appear in the spaces below. Verify the category and total dollars requested. </t>
    </r>
  </si>
  <si>
    <t>TOTAL GRANT REQUEST</t>
  </si>
  <si>
    <r>
      <t>Local Match</t>
    </r>
    <r>
      <rPr>
        <sz val="12"/>
        <color theme="1"/>
        <rFont val="Calibri"/>
        <family val="2"/>
        <scheme val="minor"/>
      </rPr>
      <t xml:space="preserve"> - Describe any local match provided. List source and how the funds will be used to achieve project goals.</t>
    </r>
  </si>
  <si>
    <t>Local Match (if applicable)</t>
  </si>
  <si>
    <t>Example: Dell laptop computer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</si>
</sst>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tint="4.9989318521683403E-2"/>
      <name val="Calibri"/>
      <family val="2"/>
      <scheme val="minor"/>
    </font>
    <font>
      <i/>
      <sz val="11"/>
      <color theme="1"/>
      <name val="Calibri"/>
      <family val="2"/>
      <scheme val="minor"/>
    </font>
    <font>
      <b/>
      <sz val="26"/>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1" tint="4.9989318521683403E-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02">
    <xf numFmtId="0" fontId="0" fillId="0" borderId="0" xfId="0"/>
    <xf numFmtId="0" fontId="2" fillId="0" borderId="14" xfId="0" applyFont="1" applyBorder="1" applyAlignment="1">
      <alignment horizontal="center" vertical="top"/>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left" vertical="top"/>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14" xfId="0" applyFont="1" applyBorder="1" applyAlignment="1">
      <alignment horizontal="left" vertical="top"/>
    </xf>
    <xf numFmtId="0" fontId="2" fillId="0" borderId="0" xfId="0" applyFont="1" applyAlignment="1">
      <alignment horizontal="left" vertical="top"/>
    </xf>
    <xf numFmtId="0" fontId="0" fillId="0" borderId="0" xfId="0" applyFont="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5" xfId="0" applyFont="1" applyBorder="1" applyAlignment="1">
      <alignment horizontal="left" vertical="top"/>
    </xf>
    <xf numFmtId="43" fontId="0" fillId="2" borderId="1" xfId="1" applyFont="1" applyFill="1" applyBorder="1" applyAlignment="1">
      <alignment horizontal="left" vertical="top"/>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0" borderId="12" xfId="0" applyFont="1" applyFill="1" applyBorder="1" applyAlignment="1">
      <alignment horizontal="left" vertical="top"/>
    </xf>
    <xf numFmtId="43" fontId="0" fillId="0" borderId="1" xfId="1" applyFont="1" applyFill="1" applyBorder="1" applyAlignment="1">
      <alignment horizontal="left" vertical="top"/>
    </xf>
    <xf numFmtId="0" fontId="0" fillId="0" borderId="1" xfId="0" applyFont="1" applyFill="1" applyBorder="1" applyAlignment="1">
      <alignment horizontal="left" vertical="top"/>
    </xf>
    <xf numFmtId="43" fontId="0" fillId="0" borderId="1" xfId="0" applyNumberFormat="1" applyFont="1" applyFill="1" applyBorder="1" applyAlignment="1">
      <alignment horizontal="left" vertical="top"/>
    </xf>
    <xf numFmtId="0" fontId="0" fillId="0" borderId="0" xfId="0" applyFont="1" applyFill="1" applyAlignment="1">
      <alignment horizontal="left" vertical="top"/>
    </xf>
    <xf numFmtId="43" fontId="0" fillId="0" borderId="13" xfId="1" applyFont="1" applyFill="1" applyBorder="1" applyAlignment="1">
      <alignment horizontal="left" vertical="top"/>
    </xf>
    <xf numFmtId="0" fontId="0" fillId="0" borderId="13" xfId="0" applyFont="1" applyFill="1" applyBorder="1" applyAlignment="1">
      <alignment horizontal="left" vertical="top"/>
    </xf>
    <xf numFmtId="0" fontId="0" fillId="0" borderId="10" xfId="0" applyFont="1" applyBorder="1" applyAlignment="1">
      <alignment horizontal="left" vertical="top"/>
    </xf>
    <xf numFmtId="0" fontId="0" fillId="0" borderId="11" xfId="0" applyFont="1" applyBorder="1" applyAlignment="1">
      <alignment horizontal="left" vertical="top"/>
    </xf>
    <xf numFmtId="43" fontId="0" fillId="0" borderId="12" xfId="0" applyNumberFormat="1"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43" fontId="0" fillId="0" borderId="9" xfId="0" applyNumberFormat="1" applyFont="1" applyBorder="1" applyAlignment="1">
      <alignment horizontal="left" vertical="top"/>
    </xf>
    <xf numFmtId="0" fontId="2" fillId="0" borderId="1" xfId="0" applyFont="1" applyBorder="1" applyAlignment="1">
      <alignment horizontal="left" vertical="top"/>
    </xf>
    <xf numFmtId="2" fontId="0" fillId="0" borderId="1" xfId="2" applyNumberFormat="1" applyFont="1" applyBorder="1" applyAlignment="1">
      <alignment horizontal="left" vertical="top"/>
    </xf>
    <xf numFmtId="0" fontId="0" fillId="0" borderId="1" xfId="0" applyFont="1" applyBorder="1" applyAlignment="1">
      <alignment horizontal="left" vertical="top"/>
    </xf>
    <xf numFmtId="43" fontId="0" fillId="0" borderId="1" xfId="1" applyFont="1" applyBorder="1" applyAlignment="1">
      <alignment horizontal="left" vertical="top"/>
    </xf>
    <xf numFmtId="0" fontId="0" fillId="3" borderId="1" xfId="0" applyFont="1" applyFill="1" applyBorder="1" applyAlignment="1">
      <alignment horizontal="left" vertical="top"/>
    </xf>
    <xf numFmtId="43" fontId="0" fillId="0" borderId="13" xfId="1" applyFont="1" applyBorder="1" applyAlignment="1">
      <alignment horizontal="left" vertical="top"/>
    </xf>
    <xf numFmtId="0" fontId="6" fillId="0" borderId="1" xfId="0" applyFont="1" applyBorder="1" applyAlignment="1">
      <alignment horizontal="left" vertical="top"/>
    </xf>
    <xf numFmtId="43" fontId="0" fillId="0" borderId="15" xfId="1" applyFont="1" applyBorder="1" applyAlignment="1">
      <alignment horizontal="left" vertical="top"/>
    </xf>
    <xf numFmtId="0" fontId="0" fillId="3" borderId="13" xfId="0" applyFont="1" applyFill="1" applyBorder="1" applyAlignment="1">
      <alignment horizontal="left" vertical="top"/>
    </xf>
    <xf numFmtId="0" fontId="0" fillId="3" borderId="15" xfId="0" applyFont="1" applyFill="1" applyBorder="1" applyAlignment="1">
      <alignment horizontal="left" vertical="top"/>
    </xf>
    <xf numFmtId="43" fontId="0" fillId="0" borderId="1" xfId="0" applyNumberFormat="1" applyFont="1" applyBorder="1" applyAlignment="1">
      <alignment horizontal="left" vertical="top"/>
    </xf>
    <xf numFmtId="164" fontId="5" fillId="0" borderId="12" xfId="0" applyNumberFormat="1" applyFont="1" applyFill="1" applyBorder="1" applyAlignment="1">
      <alignment horizontal="left" vertical="top"/>
    </xf>
    <xf numFmtId="43" fontId="5" fillId="0" borderId="1" xfId="1" applyFont="1" applyFill="1" applyBorder="1" applyAlignment="1">
      <alignment horizontal="left" vertical="top"/>
    </xf>
    <xf numFmtId="0" fontId="2" fillId="0" borderId="10" xfId="0" applyFont="1" applyBorder="1" applyAlignment="1">
      <alignment horizontal="center" vertical="top"/>
    </xf>
    <xf numFmtId="0" fontId="2" fillId="0" borderId="12" xfId="0" applyFont="1" applyBorder="1" applyAlignment="1">
      <alignment horizontal="center" vertical="top"/>
    </xf>
    <xf numFmtId="0" fontId="3" fillId="0" borderId="0" xfId="0" applyFont="1" applyAlignment="1">
      <alignment horizontal="left" vertical="top"/>
    </xf>
    <xf numFmtId="0" fontId="4" fillId="0" borderId="0" xfId="0" applyFont="1" applyAlignment="1">
      <alignment horizontal="left" vertical="top"/>
    </xf>
    <xf numFmtId="0" fontId="2"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0" fillId="2" borderId="1" xfId="0" applyFont="1" applyFill="1" applyBorder="1" applyAlignment="1">
      <alignment horizontal="center" vertical="top"/>
    </xf>
    <xf numFmtId="43" fontId="0" fillId="2" borderId="1" xfId="1" applyFont="1" applyFill="1" applyBorder="1" applyAlignment="1">
      <alignment horizontal="right" vertical="top"/>
    </xf>
    <xf numFmtId="43" fontId="0" fillId="0" borderId="1" xfId="1" applyFont="1" applyFill="1" applyBorder="1" applyAlignment="1">
      <alignment horizontal="right" vertical="top"/>
    </xf>
    <xf numFmtId="0" fontId="0" fillId="0" borderId="1" xfId="0" applyFont="1" applyFill="1" applyBorder="1" applyAlignment="1">
      <alignment horizontal="center" vertical="top"/>
    </xf>
    <xf numFmtId="0" fontId="0" fillId="0" borderId="1" xfId="0" applyFont="1" applyFill="1" applyBorder="1" applyAlignment="1">
      <alignment horizontal="right" vertical="top"/>
    </xf>
    <xf numFmtId="43" fontId="0" fillId="0" borderId="1" xfId="0" applyNumberFormat="1" applyFont="1" applyFill="1" applyBorder="1" applyAlignment="1">
      <alignment horizontal="right" vertical="top"/>
    </xf>
    <xf numFmtId="0" fontId="2" fillId="0" borderId="1" xfId="0" applyFont="1" applyFill="1" applyBorder="1" applyAlignment="1">
      <alignment horizontal="right" vertical="top"/>
    </xf>
    <xf numFmtId="2" fontId="0" fillId="0" borderId="1" xfId="0" applyNumberFormat="1" applyFont="1" applyFill="1" applyBorder="1" applyAlignment="1">
      <alignment horizontal="right" vertical="top"/>
    </xf>
    <xf numFmtId="0" fontId="2" fillId="0" borderId="6" xfId="0" applyFont="1" applyBorder="1" applyAlignment="1">
      <alignment horizontal="center" vertical="center"/>
    </xf>
    <xf numFmtId="0" fontId="2" fillId="0" borderId="14" xfId="0" applyFont="1" applyBorder="1" applyAlignment="1">
      <alignment horizontal="center" vertical="center"/>
    </xf>
    <xf numFmtId="43" fontId="0" fillId="0" borderId="12" xfId="1" applyNumberFormat="1" applyFont="1" applyFill="1" applyBorder="1" applyAlignment="1">
      <alignment horizontal="left" vertical="top"/>
    </xf>
    <xf numFmtId="43" fontId="0" fillId="0" borderId="1" xfId="1" applyNumberFormat="1" applyFont="1" applyFill="1" applyBorder="1" applyAlignment="1">
      <alignment horizontal="left" vertical="top"/>
    </xf>
    <xf numFmtId="0" fontId="2" fillId="0" borderId="12" xfId="0" applyFont="1" applyBorder="1" applyAlignment="1">
      <alignment horizontal="right" vertical="top"/>
    </xf>
    <xf numFmtId="0" fontId="2" fillId="0" borderId="1" xfId="0" applyFont="1" applyBorder="1" applyAlignment="1">
      <alignment horizontal="center" vertical="top"/>
    </xf>
    <xf numFmtId="43" fontId="0" fillId="0" borderId="1" xfId="1" applyFont="1" applyBorder="1" applyAlignment="1">
      <alignment horizontal="right" vertical="top"/>
    </xf>
    <xf numFmtId="0" fontId="0" fillId="0" borderId="1" xfId="0" applyFont="1" applyBorder="1" applyAlignment="1">
      <alignment horizontal="center" vertical="top"/>
    </xf>
    <xf numFmtId="0" fontId="0" fillId="3" borderId="1" xfId="0" applyFont="1" applyFill="1" applyBorder="1" applyAlignment="1">
      <alignment horizontal="center" vertical="top"/>
    </xf>
    <xf numFmtId="0" fontId="0" fillId="3" borderId="13" xfId="0" applyFont="1" applyFill="1" applyBorder="1" applyAlignment="1">
      <alignment horizontal="center" vertical="top"/>
    </xf>
    <xf numFmtId="0" fontId="0" fillId="3" borderId="15" xfId="0" applyFont="1" applyFill="1" applyBorder="1" applyAlignment="1">
      <alignment horizontal="center" vertical="top"/>
    </xf>
    <xf numFmtId="0" fontId="2" fillId="2" borderId="1" xfId="0" applyFont="1" applyFill="1" applyBorder="1" applyAlignment="1">
      <alignment horizontal="left" vertical="top"/>
    </xf>
    <xf numFmtId="0" fontId="5" fillId="2" borderId="1" xfId="0" applyFont="1" applyFill="1" applyBorder="1" applyAlignment="1">
      <alignment horizontal="center" vertical="top"/>
    </xf>
    <xf numFmtId="164" fontId="5" fillId="0" borderId="12" xfId="1" applyNumberFormat="1" applyFont="1" applyFill="1" applyBorder="1" applyAlignment="1">
      <alignment horizontal="center" vertical="top"/>
    </xf>
    <xf numFmtId="164" fontId="0" fillId="0" borderId="1" xfId="1" applyNumberFormat="1" applyFont="1" applyFill="1" applyBorder="1" applyAlignment="1">
      <alignment horizontal="left" vertical="top"/>
    </xf>
    <xf numFmtId="0" fontId="0" fillId="0" borderId="0" xfId="0" applyFont="1" applyAlignment="1">
      <alignment vertical="top" wrapText="1"/>
    </xf>
    <xf numFmtId="164" fontId="0" fillId="0" borderId="1" xfId="1" applyNumberFormat="1" applyFont="1" applyBorder="1" applyAlignment="1">
      <alignment horizontal="left" vertical="top"/>
    </xf>
    <xf numFmtId="164" fontId="5" fillId="3" borderId="1" xfId="1" applyNumberFormat="1" applyFont="1" applyFill="1" applyBorder="1" applyAlignment="1">
      <alignment horizontal="left" vertical="top"/>
    </xf>
    <xf numFmtId="164" fontId="0" fillId="3" borderId="1" xfId="1" applyNumberFormat="1" applyFont="1" applyFill="1" applyBorder="1" applyAlignment="1">
      <alignment horizontal="left" vertical="top"/>
    </xf>
    <xf numFmtId="0" fontId="2" fillId="0" borderId="9" xfId="0" applyFont="1" applyBorder="1" applyAlignment="1">
      <alignment horizontal="right" vertical="top"/>
    </xf>
    <xf numFmtId="0" fontId="2" fillId="0" borderId="13" xfId="0" applyFont="1" applyBorder="1" applyAlignment="1">
      <alignment horizontal="center" vertical="center" wrapText="1"/>
    </xf>
    <xf numFmtId="0" fontId="4" fillId="0" borderId="0" xfId="0" applyFont="1" applyAlignment="1">
      <alignment vertical="top"/>
    </xf>
    <xf numFmtId="0" fontId="4" fillId="0" borderId="0" xfId="0" applyFont="1" applyAlignment="1">
      <alignment horizontal="left"/>
    </xf>
    <xf numFmtId="0" fontId="2" fillId="0" borderId="1" xfId="0" applyFont="1" applyBorder="1" applyAlignment="1">
      <alignment horizontal="left" vertical="center"/>
    </xf>
    <xf numFmtId="43" fontId="0" fillId="0" borderId="1" xfId="0" applyNumberFormat="1" applyFont="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3" fillId="0" borderId="0" xfId="0" applyFont="1" applyAlignment="1">
      <alignment horizontal="left" wrapText="1"/>
    </xf>
    <xf numFmtId="0" fontId="4" fillId="0" borderId="0" xfId="0" applyFont="1" applyAlignment="1">
      <alignment horizontal="left" wrapText="1"/>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0" borderId="12" xfId="0" applyFont="1" applyFill="1" applyBorder="1" applyAlignment="1">
      <alignment horizontal="left" vertical="top"/>
    </xf>
    <xf numFmtId="0" fontId="7" fillId="0" borderId="0" xfId="0" applyFont="1" applyAlignment="1">
      <alignment horizontal="center" vertical="center"/>
    </xf>
    <xf numFmtId="0" fontId="4" fillId="0" borderId="0" xfId="0" applyFont="1" applyAlignment="1">
      <alignment horizontal="left" vertical="top" wrapText="1"/>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0"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43" fontId="0" fillId="0" borderId="13" xfId="1" applyFont="1" applyBorder="1" applyAlignment="1">
      <alignment horizontal="right"/>
    </xf>
    <xf numFmtId="43" fontId="0" fillId="0" borderId="15" xfId="1" applyFont="1" applyBorder="1" applyAlignment="1">
      <alignment horizontal="right"/>
    </xf>
    <xf numFmtId="0" fontId="0" fillId="0" borderId="13" xfId="0" applyFont="1" applyBorder="1" applyAlignment="1">
      <alignment horizontal="center"/>
    </xf>
    <xf numFmtId="0" fontId="0" fillId="0" borderId="15" xfId="0" applyFont="1" applyBorder="1" applyAlignment="1">
      <alignment horizontal="center"/>
    </xf>
    <xf numFmtId="43" fontId="0" fillId="0" borderId="13" xfId="1" applyFont="1" applyBorder="1" applyAlignment="1">
      <alignment horizontal="center"/>
    </xf>
    <xf numFmtId="43" fontId="0" fillId="0" borderId="15" xfId="1" applyFont="1" applyBorder="1" applyAlignment="1">
      <alignment horizontal="center"/>
    </xf>
    <xf numFmtId="43" fontId="2" fillId="0" borderId="13" xfId="0" applyNumberFormat="1" applyFont="1" applyBorder="1" applyAlignment="1">
      <alignment horizontal="right"/>
    </xf>
    <xf numFmtId="43" fontId="2" fillId="0" borderId="14" xfId="0" applyNumberFormat="1" applyFont="1" applyBorder="1" applyAlignment="1">
      <alignment horizontal="right"/>
    </xf>
    <xf numFmtId="43" fontId="2" fillId="0" borderId="15" xfId="0" applyNumberFormat="1" applyFont="1" applyBorder="1" applyAlignment="1">
      <alignment horizontal="right"/>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Alignment="1">
      <alignment horizontal="left" vertical="top" wrapText="1"/>
    </xf>
    <xf numFmtId="164" fontId="0" fillId="0" borderId="13" xfId="1" applyNumberFormat="1" applyFont="1" applyBorder="1" applyAlignment="1">
      <alignment horizontal="center"/>
    </xf>
    <xf numFmtId="164" fontId="0" fillId="0" borderId="15" xfId="1" applyNumberFormat="1" applyFont="1" applyBorder="1" applyAlignment="1">
      <alignment horizontal="center"/>
    </xf>
    <xf numFmtId="43" fontId="2" fillId="0" borderId="13" xfId="0" applyNumberFormat="1" applyFont="1" applyBorder="1" applyAlignment="1">
      <alignment horizontal="center"/>
    </xf>
    <xf numFmtId="43" fontId="2" fillId="0" borderId="14" xfId="0" applyNumberFormat="1" applyFont="1" applyBorder="1" applyAlignment="1">
      <alignment horizontal="center"/>
    </xf>
    <xf numFmtId="43" fontId="2" fillId="0" borderId="15" xfId="0" applyNumberFormat="1" applyFont="1" applyBorder="1" applyAlignment="1">
      <alignment horizontal="center"/>
    </xf>
    <xf numFmtId="2" fontId="0" fillId="0" borderId="13" xfId="2" applyNumberFormat="1" applyFont="1" applyBorder="1" applyAlignment="1">
      <alignment horizontal="right"/>
    </xf>
    <xf numFmtId="2" fontId="0" fillId="0" borderId="15" xfId="2" applyNumberFormat="1" applyFont="1" applyBorder="1" applyAlignment="1">
      <alignment horizontal="right"/>
    </xf>
    <xf numFmtId="0" fontId="2" fillId="0" borderId="1" xfId="0" applyFont="1" applyBorder="1" applyAlignment="1">
      <alignment horizontal="center" vertical="center"/>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43" fontId="0" fillId="0" borderId="1" xfId="1" applyFont="1" applyFill="1" applyBorder="1" applyAlignment="1">
      <alignment horizontal="center" vertical="top"/>
    </xf>
    <xf numFmtId="0" fontId="0" fillId="0" borderId="1" xfId="0" applyFont="1" applyFill="1" applyBorder="1" applyAlignment="1">
      <alignment horizontal="center" vertical="top"/>
    </xf>
    <xf numFmtId="0" fontId="3" fillId="0" borderId="0" xfId="0" applyFont="1" applyAlignment="1">
      <alignment horizontal="left" vertical="top" wrapText="1"/>
    </xf>
    <xf numFmtId="0" fontId="0" fillId="4" borderId="10" xfId="0" applyFont="1" applyFill="1" applyBorder="1" applyAlignment="1">
      <alignment horizontal="left" vertical="top"/>
    </xf>
    <xf numFmtId="0" fontId="0" fillId="4" borderId="11" xfId="0" applyFont="1" applyFill="1" applyBorder="1" applyAlignment="1">
      <alignment horizontal="left" vertical="top"/>
    </xf>
    <xf numFmtId="0" fontId="0" fillId="4" borderId="12" xfId="0" applyFont="1" applyFill="1" applyBorder="1" applyAlignment="1">
      <alignment horizontal="left" vertical="top"/>
    </xf>
    <xf numFmtId="43" fontId="0" fillId="4" borderId="1" xfId="1" applyFont="1" applyFill="1" applyBorder="1" applyAlignment="1">
      <alignment horizontal="right" vertical="top"/>
    </xf>
    <xf numFmtId="0" fontId="0" fillId="4" borderId="1" xfId="0" applyFont="1" applyFill="1" applyBorder="1" applyAlignment="1">
      <alignment horizontal="center" vertical="top"/>
    </xf>
    <xf numFmtId="0" fontId="0" fillId="4" borderId="1" xfId="0" applyFont="1" applyFill="1" applyBorder="1" applyAlignment="1">
      <alignment horizontal="right" vertical="top"/>
    </xf>
    <xf numFmtId="43" fontId="0" fillId="4" borderId="1" xfId="0" applyNumberFormat="1" applyFont="1" applyFill="1" applyBorder="1" applyAlignment="1">
      <alignment horizontal="right" vertical="top"/>
    </xf>
    <xf numFmtId="0" fontId="0" fillId="4" borderId="10" xfId="0" applyFont="1" applyFill="1" applyBorder="1" applyAlignment="1">
      <alignment horizontal="left" vertical="top"/>
    </xf>
    <xf numFmtId="0" fontId="0" fillId="4" borderId="11" xfId="0" applyFont="1" applyFill="1" applyBorder="1" applyAlignment="1">
      <alignment horizontal="left" vertical="top"/>
    </xf>
    <xf numFmtId="0" fontId="0" fillId="4" borderId="12" xfId="0" applyFont="1" applyFill="1" applyBorder="1" applyAlignment="1">
      <alignment horizontal="left" vertical="top"/>
    </xf>
    <xf numFmtId="43" fontId="0" fillId="4" borderId="12" xfId="0" applyNumberFormat="1" applyFont="1" applyFill="1" applyBorder="1" applyAlignment="1">
      <alignment horizontal="right" vertical="top"/>
    </xf>
    <xf numFmtId="0" fontId="0" fillId="4" borderId="2"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4" xfId="0" applyFont="1" applyFill="1" applyBorder="1" applyAlignment="1">
      <alignment horizontal="left" vertical="top" wrapText="1"/>
    </xf>
    <xf numFmtId="0" fontId="0" fillId="4" borderId="13" xfId="0" applyFont="1" applyFill="1" applyBorder="1" applyAlignment="1">
      <alignment horizontal="left" vertical="top" wrapText="1"/>
    </xf>
    <xf numFmtId="0" fontId="0" fillId="4" borderId="13" xfId="0" applyFont="1" applyFill="1" applyBorder="1" applyAlignment="1">
      <alignment horizontal="left" vertical="top"/>
    </xf>
    <xf numFmtId="0" fontId="2" fillId="4" borderId="1" xfId="0" applyFont="1" applyFill="1" applyBorder="1" applyAlignment="1">
      <alignment horizontal="center" vertical="center" wrapText="1"/>
    </xf>
    <xf numFmtId="0" fontId="2" fillId="4" borderId="10" xfId="0" applyFont="1" applyFill="1" applyBorder="1" applyAlignment="1">
      <alignment horizontal="center" vertical="center" wrapText="1"/>
    </xf>
    <xf numFmtId="43" fontId="2" fillId="4" borderId="13" xfId="0" applyNumberFormat="1" applyFont="1" applyFill="1" applyBorder="1" applyAlignment="1">
      <alignment horizontal="right"/>
    </xf>
    <xf numFmtId="0" fontId="0" fillId="4" borderId="14" xfId="0" applyFont="1" applyFill="1" applyBorder="1" applyAlignment="1">
      <alignment horizontal="left" vertical="top" wrapText="1"/>
    </xf>
    <xf numFmtId="0" fontId="0" fillId="4" borderId="14" xfId="0" applyFont="1" applyFill="1" applyBorder="1" applyAlignment="1">
      <alignment horizontal="left" vertical="top"/>
    </xf>
    <xf numFmtId="0" fontId="2" fillId="4" borderId="1" xfId="0" applyFont="1" applyFill="1" applyBorder="1" applyAlignment="1">
      <alignment horizontal="left" vertical="top"/>
    </xf>
    <xf numFmtId="43" fontId="0" fillId="4" borderId="1" xfId="1" applyFont="1" applyFill="1" applyBorder="1" applyAlignment="1">
      <alignment horizontal="left" vertical="top"/>
    </xf>
    <xf numFmtId="43" fontId="2" fillId="4" borderId="14" xfId="0" applyNumberFormat="1" applyFont="1" applyFill="1" applyBorder="1" applyAlignment="1">
      <alignment horizontal="right"/>
    </xf>
    <xf numFmtId="0" fontId="5" fillId="4" borderId="1" xfId="0" applyFont="1" applyFill="1" applyBorder="1" applyAlignment="1">
      <alignment horizontal="center" vertical="top"/>
    </xf>
    <xf numFmtId="43" fontId="0" fillId="4" borderId="13" xfId="1" applyFont="1" applyFill="1" applyBorder="1" applyAlignment="1">
      <alignment horizontal="right"/>
    </xf>
    <xf numFmtId="0" fontId="0" fillId="4" borderId="13" xfId="0" applyFont="1" applyFill="1" applyBorder="1" applyAlignment="1">
      <alignment horizontal="center"/>
    </xf>
    <xf numFmtId="43" fontId="0" fillId="4" borderId="13" xfId="1" applyFont="1" applyFill="1" applyBorder="1" applyAlignment="1">
      <alignment horizontal="center"/>
    </xf>
    <xf numFmtId="0" fontId="6" fillId="4" borderId="1" xfId="0" applyFont="1" applyFill="1" applyBorder="1" applyAlignment="1">
      <alignment horizontal="left" vertical="top"/>
    </xf>
    <xf numFmtId="43" fontId="0" fillId="4" borderId="15" xfId="1" applyFont="1" applyFill="1" applyBorder="1" applyAlignment="1">
      <alignment horizontal="right"/>
    </xf>
    <xf numFmtId="0" fontId="0" fillId="4" borderId="15" xfId="0" applyFont="1" applyFill="1" applyBorder="1" applyAlignment="1">
      <alignment horizontal="center"/>
    </xf>
    <xf numFmtId="43" fontId="0" fillId="4" borderId="15" xfId="1" applyFont="1" applyFill="1" applyBorder="1" applyAlignment="1">
      <alignment horizontal="center"/>
    </xf>
    <xf numFmtId="0" fontId="0" fillId="4" borderId="13" xfId="0" applyFont="1" applyFill="1" applyBorder="1" applyAlignment="1">
      <alignment horizontal="center" vertical="top"/>
    </xf>
    <xf numFmtId="0" fontId="0" fillId="4" borderId="15" xfId="0" applyFont="1" applyFill="1" applyBorder="1" applyAlignment="1">
      <alignment horizontal="center" vertical="top"/>
    </xf>
    <xf numFmtId="0" fontId="0" fillId="4" borderId="15" xfId="0" applyFont="1" applyFill="1" applyBorder="1" applyAlignment="1">
      <alignment horizontal="left" vertical="top" wrapText="1"/>
    </xf>
    <xf numFmtId="0" fontId="0" fillId="4" borderId="15" xfId="0" applyFont="1" applyFill="1" applyBorder="1" applyAlignment="1">
      <alignment horizontal="left" vertical="top"/>
    </xf>
    <xf numFmtId="0" fontId="2" fillId="4" borderId="10" xfId="0" applyFont="1" applyFill="1" applyBorder="1" applyAlignment="1">
      <alignment horizontal="left" vertical="top"/>
    </xf>
    <xf numFmtId="0" fontId="2" fillId="4" borderId="11" xfId="0" applyFont="1" applyFill="1" applyBorder="1" applyAlignment="1">
      <alignment horizontal="left" vertical="top"/>
    </xf>
    <xf numFmtId="0" fontId="2" fillId="4" borderId="12" xfId="0" applyFont="1" applyFill="1" applyBorder="1" applyAlignment="1">
      <alignment horizontal="left" vertical="top"/>
    </xf>
    <xf numFmtId="43" fontId="0" fillId="4" borderId="1" xfId="0" applyNumberFormat="1" applyFont="1" applyFill="1" applyBorder="1" applyAlignment="1">
      <alignment horizontal="left" vertical="top"/>
    </xf>
    <xf numFmtId="43" fontId="2" fillId="4" borderId="15" xfId="0" applyNumberFormat="1" applyFont="1" applyFill="1" applyBorder="1" applyAlignment="1">
      <alignment horizontal="right"/>
    </xf>
    <xf numFmtId="164" fontId="0" fillId="4" borderId="12" xfId="1" applyNumberFormat="1" applyFont="1" applyFill="1" applyBorder="1" applyAlignment="1">
      <alignment vertical="top"/>
    </xf>
    <xf numFmtId="164" fontId="0" fillId="4" borderId="12" xfId="0" applyNumberFormat="1" applyFont="1" applyFill="1" applyBorder="1" applyAlignment="1">
      <alignment horizontal="left" vertical="top"/>
    </xf>
    <xf numFmtId="0" fontId="0" fillId="4" borderId="10" xfId="0" applyFont="1" applyFill="1" applyBorder="1" applyAlignment="1">
      <alignment horizontal="left" vertical="top" wrapText="1"/>
    </xf>
    <xf numFmtId="0" fontId="0" fillId="4" borderId="11" xfId="0" applyFont="1" applyFill="1" applyBorder="1" applyAlignment="1">
      <alignment horizontal="left" vertical="top" wrapText="1"/>
    </xf>
    <xf numFmtId="0" fontId="0" fillId="4" borderId="12" xfId="0" applyFont="1" applyFill="1" applyBorder="1" applyAlignment="1">
      <alignment horizontal="left" vertical="top" wrapText="1"/>
    </xf>
    <xf numFmtId="43" fontId="0" fillId="4" borderId="12" xfId="1" applyFont="1" applyFill="1" applyBorder="1" applyAlignment="1">
      <alignment horizontal="left" vertical="top"/>
    </xf>
    <xf numFmtId="164" fontId="0" fillId="4" borderId="1" xfId="1" applyNumberFormat="1" applyFont="1" applyFill="1" applyBorder="1" applyAlignment="1">
      <alignment horizontal="left" vertical="top"/>
    </xf>
    <xf numFmtId="0" fontId="0" fillId="4" borderId="1" xfId="0" applyFont="1" applyFill="1" applyBorder="1" applyAlignment="1">
      <alignment horizontal="left" vertical="top"/>
    </xf>
    <xf numFmtId="43" fontId="0" fillId="4" borderId="1" xfId="0" applyNumberFormat="1" applyFont="1" applyFill="1" applyBorder="1" applyAlignment="1">
      <alignment horizontal="center" vertical="top"/>
    </xf>
    <xf numFmtId="43" fontId="0" fillId="4" borderId="9" xfId="1" applyFont="1" applyFill="1" applyBorder="1" applyAlignment="1">
      <alignment horizontal="left" vertical="top"/>
    </xf>
    <xf numFmtId="43" fontId="0" fillId="4" borderId="15" xfId="1" applyFont="1" applyFill="1" applyBorder="1" applyAlignment="1">
      <alignment horizontal="left" vertical="top"/>
    </xf>
    <xf numFmtId="164" fontId="0" fillId="4" borderId="15" xfId="1" applyNumberFormat="1" applyFont="1" applyFill="1" applyBorder="1" applyAlignment="1">
      <alignment horizontal="left" vertical="top"/>
    </xf>
    <xf numFmtId="43" fontId="0" fillId="4" borderId="15" xfId="0" applyNumberFormat="1" applyFont="1" applyFill="1" applyBorder="1" applyAlignment="1">
      <alignment horizontal="left" vertical="top"/>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235456</xdr:rowOff>
    </xdr:from>
    <xdr:to>
      <xdr:col>2</xdr:col>
      <xdr:colOff>413875</xdr:colOff>
      <xdr:row>0</xdr:row>
      <xdr:rowOff>1666875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1100" y="235456"/>
          <a:ext cx="1461625" cy="14314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7"/>
  <sheetViews>
    <sheetView showGridLines="0" tabSelected="1" workbookViewId="0">
      <selection activeCell="A96" sqref="A96:G96"/>
    </sheetView>
  </sheetViews>
  <sheetFormatPr defaultRowHeight="20.100000000000001" customHeight="1" x14ac:dyDescent="0.25"/>
  <cols>
    <col min="1" max="2" width="17.7109375" style="9" customWidth="1"/>
    <col min="3" max="3" width="18.7109375" style="9" customWidth="1"/>
    <col min="4" max="5" width="10.7109375" style="9" customWidth="1"/>
    <col min="6" max="6" width="11.7109375" style="9" customWidth="1"/>
    <col min="7" max="7" width="10.7109375" style="9" customWidth="1"/>
    <col min="8" max="8" width="11.7109375" style="9" customWidth="1"/>
    <col min="9" max="9" width="10.7109375" style="9" customWidth="1"/>
    <col min="10" max="10" width="11.5703125" style="9" bestFit="1" customWidth="1"/>
    <col min="11" max="12" width="20.7109375" style="9" customWidth="1"/>
    <col min="13" max="16384" width="9.140625" style="9"/>
  </cols>
  <sheetData>
    <row r="1" spans="1:12" ht="144" customHeight="1" x14ac:dyDescent="0.25">
      <c r="A1" s="101" t="s">
        <v>0</v>
      </c>
      <c r="B1" s="101"/>
      <c r="C1" s="101"/>
      <c r="D1" s="101"/>
      <c r="E1" s="101"/>
      <c r="F1" s="101"/>
      <c r="G1" s="101"/>
      <c r="H1" s="101"/>
      <c r="I1" s="101"/>
      <c r="J1" s="101"/>
      <c r="K1" s="8"/>
      <c r="L1" s="8"/>
    </row>
    <row r="3" spans="1:12" s="53" customFormat="1" ht="20.100000000000001" customHeight="1" x14ac:dyDescent="0.25">
      <c r="A3" s="52" t="s">
        <v>1</v>
      </c>
    </row>
    <row r="4" spans="1:12" s="53" customFormat="1" ht="80.099999999999994" customHeight="1" x14ac:dyDescent="0.25">
      <c r="A4" s="102" t="s">
        <v>16</v>
      </c>
      <c r="B4" s="102"/>
      <c r="C4" s="102"/>
      <c r="D4" s="102"/>
      <c r="E4" s="102"/>
      <c r="F4" s="102"/>
      <c r="G4" s="102"/>
      <c r="H4" s="102"/>
      <c r="I4" s="102"/>
      <c r="J4" s="102"/>
    </row>
    <row r="6" spans="1:12" s="53" customFormat="1" ht="80.099999999999994" customHeight="1" x14ac:dyDescent="0.25">
      <c r="A6" s="102" t="s">
        <v>14</v>
      </c>
      <c r="B6" s="102"/>
      <c r="C6" s="102"/>
      <c r="D6" s="102"/>
      <c r="E6" s="102"/>
      <c r="F6" s="102"/>
      <c r="G6" s="102"/>
      <c r="H6" s="102"/>
      <c r="I6" s="102"/>
      <c r="J6" s="102"/>
    </row>
    <row r="8" spans="1:12" s="8" customFormat="1" ht="20.100000000000001" customHeight="1" x14ac:dyDescent="0.25">
      <c r="A8" s="10"/>
      <c r="B8" s="11"/>
      <c r="C8" s="11"/>
      <c r="D8" s="10"/>
      <c r="E8" s="12"/>
      <c r="F8" s="106" t="s">
        <v>4</v>
      </c>
      <c r="G8" s="107"/>
      <c r="H8" s="107"/>
      <c r="I8" s="108"/>
      <c r="J8" s="16"/>
    </row>
    <row r="9" spans="1:12" s="8" customFormat="1" ht="32.1" customHeight="1" x14ac:dyDescent="0.25">
      <c r="A9" s="103" t="s">
        <v>2</v>
      </c>
      <c r="B9" s="105"/>
      <c r="C9" s="104"/>
      <c r="D9" s="103" t="s">
        <v>3</v>
      </c>
      <c r="E9" s="104"/>
      <c r="F9" s="54" t="s">
        <v>5</v>
      </c>
      <c r="G9" s="55" t="s">
        <v>6</v>
      </c>
      <c r="H9" s="55" t="s">
        <v>7</v>
      </c>
      <c r="I9" s="55" t="s">
        <v>8</v>
      </c>
      <c r="J9" s="1" t="s">
        <v>9</v>
      </c>
    </row>
    <row r="10" spans="1:12" s="8" customFormat="1" ht="20.100000000000001" customHeight="1" x14ac:dyDescent="0.25">
      <c r="A10" s="17"/>
      <c r="B10" s="18"/>
      <c r="C10" s="18"/>
      <c r="D10" s="17"/>
      <c r="E10" s="19"/>
      <c r="F10" s="19"/>
      <c r="G10" s="20"/>
      <c r="H10" s="20"/>
      <c r="I10" s="20"/>
      <c r="J10" s="20"/>
    </row>
    <row r="11" spans="1:12" ht="20.100000000000001" customHeight="1" x14ac:dyDescent="0.25">
      <c r="A11" s="148" t="s">
        <v>10</v>
      </c>
      <c r="B11" s="149"/>
      <c r="C11" s="150"/>
      <c r="D11" s="148" t="s">
        <v>11</v>
      </c>
      <c r="E11" s="150"/>
      <c r="F11" s="151">
        <v>75000</v>
      </c>
      <c r="G11" s="152" t="s">
        <v>12</v>
      </c>
      <c r="H11" s="153">
        <v>66.67</v>
      </c>
      <c r="I11" s="152">
        <v>2</v>
      </c>
      <c r="J11" s="154">
        <f>F11*(H11*0.01)*I11</f>
        <v>100005.00000000001</v>
      </c>
    </row>
    <row r="12" spans="1:12" s="28" customFormat="1" ht="20.100000000000001" customHeight="1" x14ac:dyDescent="0.25">
      <c r="A12" s="98"/>
      <c r="B12" s="99"/>
      <c r="C12" s="100"/>
      <c r="D12" s="98"/>
      <c r="E12" s="100"/>
      <c r="F12" s="58"/>
      <c r="G12" s="59"/>
      <c r="H12" s="63"/>
      <c r="I12" s="59"/>
      <c r="J12" s="61">
        <f>F12*(H12*0.01)*I12</f>
        <v>0</v>
      </c>
    </row>
    <row r="13" spans="1:12" s="28" customFormat="1" ht="20.100000000000001" customHeight="1" x14ac:dyDescent="0.25">
      <c r="A13" s="98"/>
      <c r="B13" s="99"/>
      <c r="C13" s="100"/>
      <c r="D13" s="98"/>
      <c r="E13" s="100"/>
      <c r="F13" s="58"/>
      <c r="G13" s="59"/>
      <c r="H13" s="63"/>
      <c r="I13" s="59"/>
      <c r="J13" s="61">
        <f t="shared" ref="J13:J14" si="0">F13*(H13*0.01)*I13</f>
        <v>0</v>
      </c>
    </row>
    <row r="14" spans="1:12" s="28" customFormat="1" ht="20.100000000000001" customHeight="1" x14ac:dyDescent="0.25">
      <c r="A14" s="98"/>
      <c r="B14" s="99"/>
      <c r="C14" s="100"/>
      <c r="D14" s="98"/>
      <c r="E14" s="100"/>
      <c r="F14" s="58"/>
      <c r="G14" s="59"/>
      <c r="H14" s="63"/>
      <c r="I14" s="59"/>
      <c r="J14" s="61">
        <f t="shared" si="0"/>
        <v>0</v>
      </c>
    </row>
    <row r="15" spans="1:12" s="28" customFormat="1" ht="20.100000000000001" customHeight="1" x14ac:dyDescent="0.25">
      <c r="A15" s="22"/>
      <c r="B15" s="23"/>
      <c r="C15" s="24"/>
      <c r="D15" s="22"/>
      <c r="E15" s="24"/>
      <c r="F15" s="58"/>
      <c r="G15" s="59"/>
      <c r="H15" s="60"/>
      <c r="I15" s="62" t="s">
        <v>13</v>
      </c>
      <c r="J15" s="61">
        <f>SUM(J12:J14)</f>
        <v>0</v>
      </c>
    </row>
    <row r="17" spans="1:10" ht="20.100000000000001" customHeight="1" x14ac:dyDescent="0.25">
      <c r="A17" s="8" t="s">
        <v>15</v>
      </c>
    </row>
    <row r="18" spans="1:10" ht="80.099999999999994" customHeight="1" x14ac:dyDescent="0.25">
      <c r="A18" s="90"/>
      <c r="B18" s="91"/>
      <c r="C18" s="91"/>
      <c r="D18" s="91"/>
      <c r="E18" s="91"/>
      <c r="F18" s="91"/>
      <c r="G18" s="91"/>
      <c r="H18" s="91"/>
      <c r="I18" s="91"/>
      <c r="J18" s="92"/>
    </row>
    <row r="19" spans="1:10" ht="20.100000000000001" customHeight="1" x14ac:dyDescent="0.25">
      <c r="A19" s="93"/>
      <c r="B19" s="94"/>
      <c r="C19" s="94"/>
      <c r="D19" s="94"/>
      <c r="E19" s="94"/>
      <c r="F19" s="94"/>
      <c r="G19" s="94"/>
      <c r="H19" s="94"/>
      <c r="I19" s="94"/>
      <c r="J19" s="95"/>
    </row>
    <row r="22" spans="1:10" s="53" customFormat="1" ht="80.099999999999994" customHeight="1" x14ac:dyDescent="0.25">
      <c r="A22" s="102" t="s">
        <v>17</v>
      </c>
      <c r="B22" s="102"/>
      <c r="C22" s="102"/>
      <c r="D22" s="102"/>
      <c r="E22" s="102"/>
      <c r="F22" s="102"/>
      <c r="G22" s="102"/>
      <c r="H22" s="102"/>
      <c r="I22" s="102"/>
      <c r="J22" s="102"/>
    </row>
    <row r="24" spans="1:10" s="8" customFormat="1" ht="20.100000000000001" customHeight="1" x14ac:dyDescent="0.25">
      <c r="A24" s="10"/>
      <c r="B24" s="11"/>
      <c r="C24" s="11"/>
      <c r="D24" s="11"/>
      <c r="E24" s="11"/>
      <c r="F24" s="11"/>
      <c r="G24" s="12"/>
      <c r="H24" s="106" t="s">
        <v>4</v>
      </c>
      <c r="I24" s="108"/>
      <c r="J24" s="16"/>
    </row>
    <row r="25" spans="1:10" s="8" customFormat="1" ht="32.1" customHeight="1" x14ac:dyDescent="0.25">
      <c r="A25" s="103" t="s">
        <v>24</v>
      </c>
      <c r="B25" s="105"/>
      <c r="C25" s="105"/>
      <c r="D25" s="105"/>
      <c r="E25" s="105"/>
      <c r="F25" s="105"/>
      <c r="G25" s="104"/>
      <c r="H25" s="64" t="s">
        <v>21</v>
      </c>
      <c r="I25" s="65" t="s">
        <v>22</v>
      </c>
      <c r="J25" s="1" t="s">
        <v>9</v>
      </c>
    </row>
    <row r="26" spans="1:10" s="8" customFormat="1" ht="20.100000000000001" customHeight="1" x14ac:dyDescent="0.25">
      <c r="A26" s="17"/>
      <c r="B26" s="18"/>
      <c r="C26" s="18"/>
      <c r="D26" s="18"/>
      <c r="E26" s="18"/>
      <c r="F26" s="18"/>
      <c r="G26" s="19"/>
      <c r="H26" s="19"/>
      <c r="I26" s="20"/>
      <c r="J26" s="20"/>
    </row>
    <row r="27" spans="1:10" ht="20.100000000000001" customHeight="1" x14ac:dyDescent="0.25">
      <c r="A27" s="155" t="s">
        <v>18</v>
      </c>
      <c r="B27" s="156"/>
      <c r="C27" s="156"/>
      <c r="D27" s="156"/>
      <c r="E27" s="156"/>
      <c r="F27" s="156"/>
      <c r="G27" s="157"/>
      <c r="H27" s="158">
        <f>J11</f>
        <v>100005.00000000001</v>
      </c>
      <c r="I27" s="153">
        <v>0.29920000000000002</v>
      </c>
      <c r="J27" s="154">
        <f>H27*I27</f>
        <v>29921.496000000006</v>
      </c>
    </row>
    <row r="28" spans="1:10" s="28" customFormat="1" ht="20.100000000000001" customHeight="1" x14ac:dyDescent="0.25">
      <c r="A28" s="98"/>
      <c r="B28" s="99"/>
      <c r="C28" s="99"/>
      <c r="D28" s="99"/>
      <c r="E28" s="99"/>
      <c r="F28" s="99"/>
      <c r="G28" s="100"/>
      <c r="H28" s="66"/>
      <c r="I28" s="67"/>
      <c r="J28" s="27">
        <f>H28*I28</f>
        <v>0</v>
      </c>
    </row>
    <row r="29" spans="1:10" s="28" customFormat="1" ht="20.100000000000001" customHeight="1" x14ac:dyDescent="0.25">
      <c r="A29" s="98"/>
      <c r="B29" s="99"/>
      <c r="C29" s="99"/>
      <c r="D29" s="99"/>
      <c r="E29" s="99"/>
      <c r="F29" s="99"/>
      <c r="G29" s="100"/>
      <c r="H29" s="66"/>
      <c r="I29" s="67"/>
      <c r="J29" s="27">
        <f>H29*I29</f>
        <v>0</v>
      </c>
    </row>
    <row r="30" spans="1:10" s="28" customFormat="1" ht="20.100000000000001" customHeight="1" x14ac:dyDescent="0.25">
      <c r="A30" s="98"/>
      <c r="B30" s="99"/>
      <c r="C30" s="99"/>
      <c r="D30" s="99"/>
      <c r="E30" s="99"/>
      <c r="F30" s="99"/>
      <c r="G30" s="100"/>
      <c r="H30" s="66"/>
      <c r="I30" s="67"/>
      <c r="J30" s="27">
        <f>H30*I30</f>
        <v>0</v>
      </c>
    </row>
    <row r="31" spans="1:10" ht="20.100000000000001" customHeight="1" x14ac:dyDescent="0.25">
      <c r="A31" s="31"/>
      <c r="B31" s="32"/>
      <c r="C31" s="32"/>
      <c r="D31" s="32"/>
      <c r="E31" s="32"/>
      <c r="F31" s="32"/>
      <c r="G31" s="32"/>
      <c r="H31" s="32"/>
      <c r="I31" s="68" t="s">
        <v>23</v>
      </c>
      <c r="J31" s="36">
        <f>SUM(J28:J30)</f>
        <v>0</v>
      </c>
    </row>
    <row r="33" spans="1:10" ht="20.100000000000001" customHeight="1" x14ac:dyDescent="0.25">
      <c r="A33" s="8" t="s">
        <v>19</v>
      </c>
    </row>
    <row r="34" spans="1:10" ht="32.1" customHeight="1" x14ac:dyDescent="0.25">
      <c r="A34" s="159" t="s">
        <v>20</v>
      </c>
      <c r="B34" s="160"/>
      <c r="C34" s="160"/>
      <c r="D34" s="160"/>
      <c r="E34" s="160"/>
      <c r="F34" s="160"/>
      <c r="G34" s="160"/>
      <c r="H34" s="160"/>
      <c r="I34" s="160"/>
      <c r="J34" s="161"/>
    </row>
    <row r="35" spans="1:10" ht="80.099999999999994" customHeight="1" x14ac:dyDescent="0.25">
      <c r="A35" s="109"/>
      <c r="B35" s="110"/>
      <c r="C35" s="110"/>
      <c r="D35" s="110"/>
      <c r="E35" s="110"/>
      <c r="F35" s="110"/>
      <c r="G35" s="110"/>
      <c r="H35" s="110"/>
      <c r="I35" s="110"/>
      <c r="J35" s="111"/>
    </row>
    <row r="38" spans="1:10" s="53" customFormat="1" ht="96" customHeight="1" x14ac:dyDescent="0.25">
      <c r="A38" s="102" t="s">
        <v>25</v>
      </c>
      <c r="B38" s="102"/>
      <c r="C38" s="102"/>
      <c r="D38" s="102"/>
      <c r="E38" s="102"/>
      <c r="F38" s="102"/>
      <c r="G38" s="102"/>
      <c r="H38" s="102"/>
      <c r="I38" s="102"/>
      <c r="J38" s="102"/>
    </row>
    <row r="40" spans="1:10" s="5" customFormat="1" ht="20.100000000000001" customHeight="1" x14ac:dyDescent="0.25">
      <c r="A40" s="50" t="s">
        <v>26</v>
      </c>
      <c r="B40" s="69" t="s">
        <v>27</v>
      </c>
      <c r="C40" s="106" t="s">
        <v>4</v>
      </c>
      <c r="D40" s="107"/>
      <c r="E40" s="107"/>
      <c r="F40" s="107"/>
      <c r="G40" s="107"/>
      <c r="H40" s="107"/>
      <c r="I40" s="108"/>
      <c r="J40" s="51" t="s">
        <v>9</v>
      </c>
    </row>
    <row r="41" spans="1:10" s="5" customFormat="1" ht="32.1" customHeight="1" x14ac:dyDescent="0.25">
      <c r="A41" s="162" t="s">
        <v>34</v>
      </c>
      <c r="B41" s="163" t="s">
        <v>35</v>
      </c>
      <c r="C41" s="164" t="s">
        <v>28</v>
      </c>
      <c r="D41" s="164" t="s">
        <v>29</v>
      </c>
      <c r="E41" s="164" t="s">
        <v>30</v>
      </c>
      <c r="F41" s="164" t="s">
        <v>31</v>
      </c>
      <c r="G41" s="164" t="s">
        <v>32</v>
      </c>
      <c r="H41" s="164" t="s">
        <v>33</v>
      </c>
      <c r="I41" s="165" t="s">
        <v>9</v>
      </c>
      <c r="J41" s="166">
        <f>I50</f>
        <v>8846</v>
      </c>
    </row>
    <row r="42" spans="1:10" s="5" customFormat="1" ht="20.100000000000001" customHeight="1" x14ac:dyDescent="0.25">
      <c r="A42" s="167"/>
      <c r="B42" s="168"/>
      <c r="C42" s="169" t="s">
        <v>36</v>
      </c>
      <c r="D42" s="151">
        <v>132</v>
      </c>
      <c r="E42" s="152" t="s">
        <v>44</v>
      </c>
      <c r="F42" s="152">
        <v>5</v>
      </c>
      <c r="G42" s="152">
        <v>5</v>
      </c>
      <c r="H42" s="152">
        <v>1</v>
      </c>
      <c r="I42" s="170">
        <f>D42*F42*G42*H42</f>
        <v>3300</v>
      </c>
      <c r="J42" s="171"/>
    </row>
    <row r="43" spans="1:10" s="5" customFormat="1" ht="20.100000000000001" customHeight="1" x14ac:dyDescent="0.25">
      <c r="A43" s="167"/>
      <c r="B43" s="168"/>
      <c r="C43" s="169" t="s">
        <v>37</v>
      </c>
      <c r="D43" s="151">
        <v>59</v>
      </c>
      <c r="E43" s="152" t="s">
        <v>45</v>
      </c>
      <c r="F43" s="152">
        <v>5</v>
      </c>
      <c r="G43" s="152">
        <v>5</v>
      </c>
      <c r="H43" s="152">
        <v>1</v>
      </c>
      <c r="I43" s="170">
        <f t="shared" ref="I43:I48" si="1">D43*F43*G43*H43</f>
        <v>1475</v>
      </c>
      <c r="J43" s="171"/>
    </row>
    <row r="44" spans="1:10" s="5" customFormat="1" ht="20.100000000000001" customHeight="1" x14ac:dyDescent="0.25">
      <c r="A44" s="167"/>
      <c r="B44" s="168"/>
      <c r="C44" s="169" t="s">
        <v>38</v>
      </c>
      <c r="D44" s="151">
        <v>0.53500000000000003</v>
      </c>
      <c r="E44" s="152" t="s">
        <v>46</v>
      </c>
      <c r="F44" s="152">
        <v>120</v>
      </c>
      <c r="G44" s="172"/>
      <c r="H44" s="152">
        <v>5</v>
      </c>
      <c r="I44" s="170">
        <f>D44*F44*H44</f>
        <v>321</v>
      </c>
      <c r="J44" s="171"/>
    </row>
    <row r="45" spans="1:10" s="5" customFormat="1" ht="20.100000000000001" customHeight="1" x14ac:dyDescent="0.25">
      <c r="A45" s="167"/>
      <c r="B45" s="168"/>
      <c r="C45" s="169" t="s">
        <v>39</v>
      </c>
      <c r="D45" s="173">
        <v>500</v>
      </c>
      <c r="E45" s="174" t="s">
        <v>47</v>
      </c>
      <c r="F45" s="152"/>
      <c r="G45" s="174">
        <v>5</v>
      </c>
      <c r="H45" s="174">
        <v>1</v>
      </c>
      <c r="I45" s="175">
        <f>D45*G45*H45</f>
        <v>2500</v>
      </c>
      <c r="J45" s="171"/>
    </row>
    <row r="46" spans="1:10" s="5" customFormat="1" ht="20.100000000000001" customHeight="1" x14ac:dyDescent="0.25">
      <c r="A46" s="167"/>
      <c r="B46" s="168"/>
      <c r="C46" s="176" t="s">
        <v>40</v>
      </c>
      <c r="D46" s="177"/>
      <c r="E46" s="178"/>
      <c r="F46" s="152"/>
      <c r="G46" s="178"/>
      <c r="H46" s="178"/>
      <c r="I46" s="179"/>
      <c r="J46" s="171"/>
    </row>
    <row r="47" spans="1:10" s="5" customFormat="1" ht="20.100000000000001" customHeight="1" x14ac:dyDescent="0.25">
      <c r="A47" s="167"/>
      <c r="B47" s="168"/>
      <c r="C47" s="169" t="s">
        <v>41</v>
      </c>
      <c r="D47" s="151">
        <v>50</v>
      </c>
      <c r="E47" s="152"/>
      <c r="F47" s="152"/>
      <c r="G47" s="152">
        <v>5</v>
      </c>
      <c r="H47" s="152">
        <v>4</v>
      </c>
      <c r="I47" s="170">
        <f>D47*G47*H47</f>
        <v>1000</v>
      </c>
      <c r="J47" s="171"/>
    </row>
    <row r="48" spans="1:10" s="5" customFormat="1" ht="20.100000000000001" customHeight="1" x14ac:dyDescent="0.25">
      <c r="A48" s="167"/>
      <c r="B48" s="168"/>
      <c r="C48" s="169" t="s">
        <v>42</v>
      </c>
      <c r="D48" s="173">
        <v>50</v>
      </c>
      <c r="E48" s="180"/>
      <c r="F48" s="174">
        <v>1</v>
      </c>
      <c r="G48" s="174">
        <v>5</v>
      </c>
      <c r="H48" s="174">
        <v>1</v>
      </c>
      <c r="I48" s="175">
        <f t="shared" si="1"/>
        <v>250</v>
      </c>
      <c r="J48" s="171"/>
    </row>
    <row r="49" spans="1:10" s="5" customFormat="1" ht="20.100000000000001" customHeight="1" x14ac:dyDescent="0.25">
      <c r="A49" s="167"/>
      <c r="B49" s="168"/>
      <c r="C49" s="176" t="s">
        <v>48</v>
      </c>
      <c r="D49" s="177"/>
      <c r="E49" s="181"/>
      <c r="F49" s="178"/>
      <c r="G49" s="178"/>
      <c r="H49" s="178"/>
      <c r="I49" s="179"/>
      <c r="J49" s="171"/>
    </row>
    <row r="50" spans="1:10" s="5" customFormat="1" ht="20.100000000000001" customHeight="1" x14ac:dyDescent="0.25">
      <c r="A50" s="182"/>
      <c r="B50" s="183"/>
      <c r="C50" s="184" t="s">
        <v>43</v>
      </c>
      <c r="D50" s="185"/>
      <c r="E50" s="185"/>
      <c r="F50" s="185"/>
      <c r="G50" s="185"/>
      <c r="H50" s="186"/>
      <c r="I50" s="187">
        <f>SUM(I42:I49)</f>
        <v>8846</v>
      </c>
      <c r="J50" s="188"/>
    </row>
    <row r="51" spans="1:10" s="5" customFormat="1" ht="20.100000000000001" customHeight="1" x14ac:dyDescent="0.25">
      <c r="A51" s="50" t="s">
        <v>26</v>
      </c>
      <c r="B51" s="69" t="s">
        <v>27</v>
      </c>
      <c r="C51" s="106" t="s">
        <v>4</v>
      </c>
      <c r="D51" s="107"/>
      <c r="E51" s="107"/>
      <c r="F51" s="107"/>
      <c r="G51" s="107"/>
      <c r="H51" s="107"/>
      <c r="I51" s="108"/>
      <c r="J51" s="51" t="s">
        <v>9</v>
      </c>
    </row>
    <row r="52" spans="1:10" s="5" customFormat="1" ht="32.1" customHeight="1" x14ac:dyDescent="0.25">
      <c r="A52" s="121"/>
      <c r="B52" s="124"/>
      <c r="C52" s="2" t="s">
        <v>28</v>
      </c>
      <c r="D52" s="2" t="s">
        <v>29</v>
      </c>
      <c r="E52" s="2" t="s">
        <v>30</v>
      </c>
      <c r="F52" s="2" t="s">
        <v>31</v>
      </c>
      <c r="G52" s="2" t="s">
        <v>32</v>
      </c>
      <c r="H52" s="2" t="s">
        <v>33</v>
      </c>
      <c r="I52" s="3" t="s">
        <v>9</v>
      </c>
      <c r="J52" s="118">
        <f>I61</f>
        <v>0</v>
      </c>
    </row>
    <row r="53" spans="1:10" s="5" customFormat="1" ht="20.100000000000001" customHeight="1" x14ac:dyDescent="0.25">
      <c r="A53" s="122"/>
      <c r="B53" s="125"/>
      <c r="C53" s="75" t="s">
        <v>36</v>
      </c>
      <c r="D53" s="57"/>
      <c r="E53" s="56"/>
      <c r="F53" s="56"/>
      <c r="G53" s="56"/>
      <c r="H53" s="56"/>
      <c r="I53" s="21">
        <f>D53*F53*G53*H53</f>
        <v>0</v>
      </c>
      <c r="J53" s="119"/>
    </row>
    <row r="54" spans="1:10" s="5" customFormat="1" ht="20.100000000000001" customHeight="1" x14ac:dyDescent="0.25">
      <c r="A54" s="122"/>
      <c r="B54" s="125"/>
      <c r="C54" s="37" t="s">
        <v>37</v>
      </c>
      <c r="D54" s="70"/>
      <c r="E54" s="71"/>
      <c r="F54" s="71"/>
      <c r="G54" s="71"/>
      <c r="H54" s="71"/>
      <c r="I54" s="40">
        <f t="shared" ref="I54" si="2">D54*F54*G54*H54</f>
        <v>0</v>
      </c>
      <c r="J54" s="119"/>
    </row>
    <row r="55" spans="1:10" s="5" customFormat="1" ht="20.100000000000001" customHeight="1" x14ac:dyDescent="0.25">
      <c r="A55" s="122"/>
      <c r="B55" s="125"/>
      <c r="C55" s="75" t="s">
        <v>38</v>
      </c>
      <c r="D55" s="57"/>
      <c r="E55" s="56"/>
      <c r="F55" s="56"/>
      <c r="G55" s="76"/>
      <c r="H55" s="56"/>
      <c r="I55" s="21">
        <f>D55*F55*H55</f>
        <v>0</v>
      </c>
      <c r="J55" s="119"/>
    </row>
    <row r="56" spans="1:10" s="5" customFormat="1" ht="20.100000000000001" customHeight="1" x14ac:dyDescent="0.25">
      <c r="A56" s="122"/>
      <c r="B56" s="125"/>
      <c r="C56" s="37" t="s">
        <v>39</v>
      </c>
      <c r="D56" s="112"/>
      <c r="E56" s="114"/>
      <c r="F56" s="72"/>
      <c r="G56" s="114"/>
      <c r="H56" s="114"/>
      <c r="I56" s="116">
        <f>D56*G56*H56</f>
        <v>0</v>
      </c>
      <c r="J56" s="119"/>
    </row>
    <row r="57" spans="1:10" s="5" customFormat="1" ht="20.100000000000001" customHeight="1" x14ac:dyDescent="0.25">
      <c r="A57" s="122"/>
      <c r="B57" s="125"/>
      <c r="C57" s="43"/>
      <c r="D57" s="113"/>
      <c r="E57" s="115"/>
      <c r="F57" s="72"/>
      <c r="G57" s="115"/>
      <c r="H57" s="115"/>
      <c r="I57" s="117"/>
      <c r="J57" s="119"/>
    </row>
    <row r="58" spans="1:10" s="5" customFormat="1" ht="20.100000000000001" customHeight="1" x14ac:dyDescent="0.25">
      <c r="A58" s="122"/>
      <c r="B58" s="125"/>
      <c r="C58" s="75" t="s">
        <v>41</v>
      </c>
      <c r="D58" s="57"/>
      <c r="E58" s="72"/>
      <c r="F58" s="72"/>
      <c r="G58" s="56"/>
      <c r="H58" s="56"/>
      <c r="I58" s="21">
        <f>D58*G58*H58</f>
        <v>0</v>
      </c>
      <c r="J58" s="119"/>
    </row>
    <row r="59" spans="1:10" s="5" customFormat="1" ht="20.100000000000001" customHeight="1" x14ac:dyDescent="0.25">
      <c r="A59" s="122"/>
      <c r="B59" s="125"/>
      <c r="C59" s="37" t="s">
        <v>42</v>
      </c>
      <c r="D59" s="112"/>
      <c r="E59" s="73"/>
      <c r="F59" s="114"/>
      <c r="G59" s="114"/>
      <c r="H59" s="114"/>
      <c r="I59" s="116">
        <f t="shared" ref="I59" si="3">D59*F59*G59*H59</f>
        <v>0</v>
      </c>
      <c r="J59" s="119"/>
    </row>
    <row r="60" spans="1:10" s="5" customFormat="1" ht="20.100000000000001" customHeight="1" x14ac:dyDescent="0.25">
      <c r="A60" s="122"/>
      <c r="B60" s="125"/>
      <c r="C60" s="43"/>
      <c r="D60" s="113"/>
      <c r="E60" s="74"/>
      <c r="F60" s="115"/>
      <c r="G60" s="115"/>
      <c r="H60" s="115"/>
      <c r="I60" s="117"/>
      <c r="J60" s="119"/>
    </row>
    <row r="61" spans="1:10" s="5" customFormat="1" ht="20.100000000000001" customHeight="1" x14ac:dyDescent="0.25">
      <c r="A61" s="123"/>
      <c r="B61" s="126"/>
      <c r="C61" s="13" t="s">
        <v>43</v>
      </c>
      <c r="D61" s="14"/>
      <c r="E61" s="14"/>
      <c r="F61" s="14"/>
      <c r="G61" s="14"/>
      <c r="H61" s="15"/>
      <c r="I61" s="47">
        <f>SUM(I53:I60)</f>
        <v>0</v>
      </c>
      <c r="J61" s="120"/>
    </row>
    <row r="62" spans="1:10" s="5" customFormat="1" ht="20.100000000000001" customHeight="1" x14ac:dyDescent="0.25">
      <c r="A62" s="50" t="s">
        <v>26</v>
      </c>
      <c r="B62" s="69" t="s">
        <v>27</v>
      </c>
      <c r="C62" s="106" t="s">
        <v>4</v>
      </c>
      <c r="D62" s="107"/>
      <c r="E62" s="107"/>
      <c r="F62" s="107"/>
      <c r="G62" s="107"/>
      <c r="H62" s="107"/>
      <c r="I62" s="108"/>
      <c r="J62" s="51" t="s">
        <v>9</v>
      </c>
    </row>
    <row r="63" spans="1:10" s="5" customFormat="1" ht="32.1" customHeight="1" x14ac:dyDescent="0.25">
      <c r="A63" s="121"/>
      <c r="B63" s="124"/>
      <c r="C63" s="2" t="s">
        <v>28</v>
      </c>
      <c r="D63" s="2" t="s">
        <v>29</v>
      </c>
      <c r="E63" s="2" t="s">
        <v>30</v>
      </c>
      <c r="F63" s="2" t="s">
        <v>31</v>
      </c>
      <c r="G63" s="2" t="s">
        <v>32</v>
      </c>
      <c r="H63" s="2" t="s">
        <v>33</v>
      </c>
      <c r="I63" s="3" t="s">
        <v>9</v>
      </c>
      <c r="J63" s="118">
        <f>I72</f>
        <v>0</v>
      </c>
    </row>
    <row r="64" spans="1:10" s="5" customFormat="1" ht="20.100000000000001" customHeight="1" x14ac:dyDescent="0.25">
      <c r="A64" s="122"/>
      <c r="B64" s="125"/>
      <c r="C64" s="75" t="s">
        <v>36</v>
      </c>
      <c r="D64" s="57"/>
      <c r="E64" s="56"/>
      <c r="F64" s="56"/>
      <c r="G64" s="56"/>
      <c r="H64" s="56"/>
      <c r="I64" s="21">
        <f>D64*F64*G64*H64</f>
        <v>0</v>
      </c>
      <c r="J64" s="119"/>
    </row>
    <row r="65" spans="1:10" s="5" customFormat="1" ht="20.100000000000001" customHeight="1" x14ac:dyDescent="0.25">
      <c r="A65" s="122"/>
      <c r="B65" s="125"/>
      <c r="C65" s="37" t="s">
        <v>37</v>
      </c>
      <c r="D65" s="70"/>
      <c r="E65" s="71"/>
      <c r="F65" s="71"/>
      <c r="G65" s="71"/>
      <c r="H65" s="71"/>
      <c r="I65" s="40">
        <f t="shared" ref="I65" si="4">D65*F65*G65*H65</f>
        <v>0</v>
      </c>
      <c r="J65" s="119"/>
    </row>
    <row r="66" spans="1:10" s="5" customFormat="1" ht="20.100000000000001" customHeight="1" x14ac:dyDescent="0.25">
      <c r="A66" s="122"/>
      <c r="B66" s="125"/>
      <c r="C66" s="75" t="s">
        <v>38</v>
      </c>
      <c r="D66" s="57"/>
      <c r="E66" s="56"/>
      <c r="F66" s="56"/>
      <c r="G66" s="76"/>
      <c r="H66" s="56"/>
      <c r="I66" s="21">
        <f>D66*F66*H66</f>
        <v>0</v>
      </c>
      <c r="J66" s="119"/>
    </row>
    <row r="67" spans="1:10" s="5" customFormat="1" ht="20.100000000000001" customHeight="1" x14ac:dyDescent="0.25">
      <c r="A67" s="122"/>
      <c r="B67" s="125"/>
      <c r="C67" s="37" t="s">
        <v>39</v>
      </c>
      <c r="D67" s="112"/>
      <c r="E67" s="114"/>
      <c r="F67" s="72"/>
      <c r="G67" s="114"/>
      <c r="H67" s="114"/>
      <c r="I67" s="116">
        <f>D67*G67*H67</f>
        <v>0</v>
      </c>
      <c r="J67" s="119"/>
    </row>
    <row r="68" spans="1:10" s="5" customFormat="1" ht="20.100000000000001" customHeight="1" x14ac:dyDescent="0.25">
      <c r="A68" s="122"/>
      <c r="B68" s="125"/>
      <c r="C68" s="43"/>
      <c r="D68" s="113"/>
      <c r="E68" s="115"/>
      <c r="F68" s="72"/>
      <c r="G68" s="115"/>
      <c r="H68" s="115"/>
      <c r="I68" s="117"/>
      <c r="J68" s="119"/>
    </row>
    <row r="69" spans="1:10" s="5" customFormat="1" ht="20.100000000000001" customHeight="1" x14ac:dyDescent="0.25">
      <c r="A69" s="122"/>
      <c r="B69" s="125"/>
      <c r="C69" s="75" t="s">
        <v>41</v>
      </c>
      <c r="D69" s="57"/>
      <c r="E69" s="72"/>
      <c r="F69" s="72"/>
      <c r="G69" s="56"/>
      <c r="H69" s="56"/>
      <c r="I69" s="21">
        <f>D69*G69*H69</f>
        <v>0</v>
      </c>
      <c r="J69" s="119"/>
    </row>
    <row r="70" spans="1:10" s="5" customFormat="1" ht="20.100000000000001" customHeight="1" x14ac:dyDescent="0.25">
      <c r="A70" s="122"/>
      <c r="B70" s="125"/>
      <c r="C70" s="37" t="s">
        <v>42</v>
      </c>
      <c r="D70" s="112"/>
      <c r="E70" s="73"/>
      <c r="F70" s="114"/>
      <c r="G70" s="114"/>
      <c r="H70" s="114"/>
      <c r="I70" s="116">
        <f t="shared" ref="I70" si="5">D70*F70*G70*H70</f>
        <v>0</v>
      </c>
      <c r="J70" s="119"/>
    </row>
    <row r="71" spans="1:10" s="5" customFormat="1" ht="20.100000000000001" customHeight="1" x14ac:dyDescent="0.25">
      <c r="A71" s="122"/>
      <c r="B71" s="125"/>
      <c r="C71" s="43"/>
      <c r="D71" s="113"/>
      <c r="E71" s="74"/>
      <c r="F71" s="115"/>
      <c r="G71" s="115"/>
      <c r="H71" s="115"/>
      <c r="I71" s="117"/>
      <c r="J71" s="119"/>
    </row>
    <row r="72" spans="1:10" s="5" customFormat="1" ht="20.100000000000001" customHeight="1" x14ac:dyDescent="0.25">
      <c r="A72" s="123"/>
      <c r="B72" s="126"/>
      <c r="C72" s="13" t="s">
        <v>43</v>
      </c>
      <c r="D72" s="14"/>
      <c r="E72" s="14"/>
      <c r="F72" s="14"/>
      <c r="G72" s="14"/>
      <c r="H72" s="15"/>
      <c r="I72" s="47">
        <f>SUM(I64:I71)</f>
        <v>0</v>
      </c>
      <c r="J72" s="120"/>
    </row>
    <row r="73" spans="1:10" s="5" customFormat="1" ht="20.100000000000001" customHeight="1" x14ac:dyDescent="0.25">
      <c r="A73" s="50" t="s">
        <v>26</v>
      </c>
      <c r="B73" s="69" t="s">
        <v>27</v>
      </c>
      <c r="C73" s="106" t="s">
        <v>4</v>
      </c>
      <c r="D73" s="107"/>
      <c r="E73" s="107"/>
      <c r="F73" s="107"/>
      <c r="G73" s="107"/>
      <c r="H73" s="107"/>
      <c r="I73" s="108"/>
      <c r="J73" s="51" t="s">
        <v>9</v>
      </c>
    </row>
    <row r="74" spans="1:10" s="5" customFormat="1" ht="32.1" customHeight="1" x14ac:dyDescent="0.25">
      <c r="A74" s="121"/>
      <c r="B74" s="124"/>
      <c r="C74" s="2" t="s">
        <v>28</v>
      </c>
      <c r="D74" s="2" t="s">
        <v>29</v>
      </c>
      <c r="E74" s="2" t="s">
        <v>30</v>
      </c>
      <c r="F74" s="2" t="s">
        <v>31</v>
      </c>
      <c r="G74" s="2" t="s">
        <v>32</v>
      </c>
      <c r="H74" s="2" t="s">
        <v>33</v>
      </c>
      <c r="I74" s="3" t="s">
        <v>9</v>
      </c>
      <c r="J74" s="118">
        <f>I83</f>
        <v>0</v>
      </c>
    </row>
    <row r="75" spans="1:10" s="5" customFormat="1" ht="20.100000000000001" customHeight="1" x14ac:dyDescent="0.25">
      <c r="A75" s="122"/>
      <c r="B75" s="125"/>
      <c r="C75" s="75" t="s">
        <v>36</v>
      </c>
      <c r="D75" s="57"/>
      <c r="E75" s="56"/>
      <c r="F75" s="56"/>
      <c r="G75" s="56"/>
      <c r="H75" s="56"/>
      <c r="I75" s="21">
        <f>D75*F75*G75*H75</f>
        <v>0</v>
      </c>
      <c r="J75" s="119"/>
    </row>
    <row r="76" spans="1:10" s="5" customFormat="1" ht="20.100000000000001" customHeight="1" x14ac:dyDescent="0.25">
      <c r="A76" s="122"/>
      <c r="B76" s="125"/>
      <c r="C76" s="37" t="s">
        <v>37</v>
      </c>
      <c r="D76" s="70"/>
      <c r="E76" s="71"/>
      <c r="F76" s="71"/>
      <c r="G76" s="71"/>
      <c r="H76" s="71"/>
      <c r="I76" s="40">
        <f t="shared" ref="I76" si="6">D76*F76*G76*H76</f>
        <v>0</v>
      </c>
      <c r="J76" s="119"/>
    </row>
    <row r="77" spans="1:10" s="5" customFormat="1" ht="20.100000000000001" customHeight="1" x14ac:dyDescent="0.25">
      <c r="A77" s="122"/>
      <c r="B77" s="125"/>
      <c r="C77" s="75" t="s">
        <v>38</v>
      </c>
      <c r="D77" s="57"/>
      <c r="E77" s="56"/>
      <c r="F77" s="56"/>
      <c r="G77" s="76"/>
      <c r="H77" s="56"/>
      <c r="I77" s="21">
        <f>D77*F77*H77</f>
        <v>0</v>
      </c>
      <c r="J77" s="119"/>
    </row>
    <row r="78" spans="1:10" s="5" customFormat="1" ht="20.100000000000001" customHeight="1" x14ac:dyDescent="0.25">
      <c r="A78" s="122"/>
      <c r="B78" s="125"/>
      <c r="C78" s="37" t="s">
        <v>39</v>
      </c>
      <c r="D78" s="112"/>
      <c r="E78" s="114"/>
      <c r="F78" s="72"/>
      <c r="G78" s="114"/>
      <c r="H78" s="114"/>
      <c r="I78" s="116">
        <f>D78*G78*H78</f>
        <v>0</v>
      </c>
      <c r="J78" s="119"/>
    </row>
    <row r="79" spans="1:10" s="5" customFormat="1" ht="20.100000000000001" customHeight="1" x14ac:dyDescent="0.25">
      <c r="A79" s="122"/>
      <c r="B79" s="125"/>
      <c r="C79" s="43"/>
      <c r="D79" s="113"/>
      <c r="E79" s="115"/>
      <c r="F79" s="72"/>
      <c r="G79" s="115"/>
      <c r="H79" s="115"/>
      <c r="I79" s="117"/>
      <c r="J79" s="119"/>
    </row>
    <row r="80" spans="1:10" s="5" customFormat="1" ht="20.100000000000001" customHeight="1" x14ac:dyDescent="0.25">
      <c r="A80" s="122"/>
      <c r="B80" s="125"/>
      <c r="C80" s="75" t="s">
        <v>41</v>
      </c>
      <c r="D80" s="57"/>
      <c r="E80" s="72"/>
      <c r="F80" s="72"/>
      <c r="G80" s="56"/>
      <c r="H80" s="56"/>
      <c r="I80" s="21">
        <f>D80*G80*H80</f>
        <v>0</v>
      </c>
      <c r="J80" s="119"/>
    </row>
    <row r="81" spans="1:10" s="5" customFormat="1" ht="20.100000000000001" customHeight="1" x14ac:dyDescent="0.25">
      <c r="A81" s="122"/>
      <c r="B81" s="125"/>
      <c r="C81" s="37" t="s">
        <v>42</v>
      </c>
      <c r="D81" s="112"/>
      <c r="E81" s="73"/>
      <c r="F81" s="114"/>
      <c r="G81" s="114"/>
      <c r="H81" s="114"/>
      <c r="I81" s="116">
        <f t="shared" ref="I81" si="7">D81*F81*G81*H81</f>
        <v>0</v>
      </c>
      <c r="J81" s="119"/>
    </row>
    <row r="82" spans="1:10" s="5" customFormat="1" ht="20.100000000000001" customHeight="1" x14ac:dyDescent="0.25">
      <c r="A82" s="122"/>
      <c r="B82" s="125"/>
      <c r="C82" s="43"/>
      <c r="D82" s="113"/>
      <c r="E82" s="74"/>
      <c r="F82" s="115"/>
      <c r="G82" s="115"/>
      <c r="H82" s="115"/>
      <c r="I82" s="117"/>
      <c r="J82" s="119"/>
    </row>
    <row r="83" spans="1:10" s="5" customFormat="1" ht="20.100000000000001" customHeight="1" x14ac:dyDescent="0.25">
      <c r="A83" s="123"/>
      <c r="B83" s="126"/>
      <c r="C83" s="13" t="s">
        <v>43</v>
      </c>
      <c r="D83" s="14"/>
      <c r="E83" s="14"/>
      <c r="F83" s="14"/>
      <c r="G83" s="14"/>
      <c r="H83" s="15"/>
      <c r="I83" s="47">
        <f>SUM(I75:I82)</f>
        <v>0</v>
      </c>
      <c r="J83" s="120"/>
    </row>
    <row r="84" spans="1:10" ht="20.100000000000001" customHeight="1" x14ac:dyDescent="0.25">
      <c r="A84" s="31"/>
      <c r="B84" s="32"/>
      <c r="C84" s="32"/>
      <c r="D84" s="32"/>
      <c r="E84" s="32"/>
      <c r="F84" s="32"/>
      <c r="G84" s="32"/>
      <c r="H84" s="32"/>
      <c r="I84" s="68" t="s">
        <v>49</v>
      </c>
      <c r="J84" s="36">
        <f>SUM(J52:J83)</f>
        <v>0</v>
      </c>
    </row>
    <row r="86" spans="1:10" ht="20.100000000000001" customHeight="1" x14ac:dyDescent="0.25">
      <c r="A86" s="8" t="s">
        <v>50</v>
      </c>
    </row>
    <row r="87" spans="1:10" ht="80.099999999999994" customHeight="1" x14ac:dyDescent="0.25">
      <c r="A87" s="90"/>
      <c r="B87" s="91"/>
      <c r="C87" s="91"/>
      <c r="D87" s="91"/>
      <c r="E87" s="91"/>
      <c r="F87" s="91"/>
      <c r="G87" s="91"/>
      <c r="H87" s="91"/>
      <c r="I87" s="91"/>
      <c r="J87" s="92"/>
    </row>
    <row r="88" spans="1:10" ht="20.100000000000001" customHeight="1" x14ac:dyDescent="0.25">
      <c r="A88" s="93"/>
      <c r="B88" s="94"/>
      <c r="C88" s="94"/>
      <c r="D88" s="94"/>
      <c r="E88" s="94"/>
      <c r="F88" s="94"/>
      <c r="G88" s="94"/>
      <c r="H88" s="94"/>
      <c r="I88" s="94"/>
      <c r="J88" s="95"/>
    </row>
    <row r="91" spans="1:10" s="53" customFormat="1" ht="80.099999999999994" customHeight="1" x14ac:dyDescent="0.25">
      <c r="A91" s="102" t="s">
        <v>86</v>
      </c>
      <c r="B91" s="102"/>
      <c r="C91" s="102"/>
      <c r="D91" s="102"/>
      <c r="E91" s="102"/>
      <c r="F91" s="102"/>
      <c r="G91" s="102"/>
      <c r="H91" s="102"/>
      <c r="I91" s="102"/>
      <c r="J91" s="102"/>
    </row>
    <row r="93" spans="1:10" ht="20.100000000000001" customHeight="1" x14ac:dyDescent="0.25">
      <c r="A93" s="10"/>
      <c r="B93" s="11"/>
      <c r="C93" s="11"/>
      <c r="D93" s="11"/>
      <c r="E93" s="11"/>
      <c r="F93" s="11"/>
      <c r="G93" s="12"/>
      <c r="H93" s="106" t="s">
        <v>4</v>
      </c>
      <c r="I93" s="108"/>
      <c r="J93" s="16"/>
    </row>
    <row r="94" spans="1:10" ht="32.1" customHeight="1" x14ac:dyDescent="0.25">
      <c r="A94" s="103" t="s">
        <v>28</v>
      </c>
      <c r="B94" s="105"/>
      <c r="C94" s="105"/>
      <c r="D94" s="105"/>
      <c r="E94" s="105"/>
      <c r="F94" s="105"/>
      <c r="G94" s="104"/>
      <c r="H94" s="64" t="s">
        <v>31</v>
      </c>
      <c r="I94" s="65" t="s">
        <v>9</v>
      </c>
      <c r="J94" s="1" t="s">
        <v>9</v>
      </c>
    </row>
    <row r="95" spans="1:10" ht="20.100000000000001" customHeight="1" x14ac:dyDescent="0.25">
      <c r="A95" s="17"/>
      <c r="B95" s="18"/>
      <c r="C95" s="18"/>
      <c r="D95" s="18"/>
      <c r="E95" s="18"/>
      <c r="F95" s="18"/>
      <c r="G95" s="19"/>
      <c r="H95" s="19"/>
      <c r="I95" s="20"/>
      <c r="J95" s="20"/>
    </row>
    <row r="96" spans="1:10" ht="20.100000000000001" customHeight="1" x14ac:dyDescent="0.25">
      <c r="A96" s="155" t="s">
        <v>97</v>
      </c>
      <c r="B96" s="156"/>
      <c r="C96" s="156"/>
      <c r="D96" s="156"/>
      <c r="E96" s="156"/>
      <c r="F96" s="156"/>
      <c r="G96" s="157"/>
      <c r="H96" s="189">
        <v>1</v>
      </c>
      <c r="I96" s="151">
        <v>2546</v>
      </c>
      <c r="J96" s="154">
        <f>H96*I96</f>
        <v>2546</v>
      </c>
    </row>
    <row r="97" spans="1:10" ht="20.100000000000001" customHeight="1" x14ac:dyDescent="0.25">
      <c r="A97" s="98"/>
      <c r="B97" s="99"/>
      <c r="C97" s="99"/>
      <c r="D97" s="99"/>
      <c r="E97" s="99"/>
      <c r="F97" s="99"/>
      <c r="G97" s="100"/>
      <c r="H97" s="77"/>
      <c r="I97" s="49"/>
      <c r="J97" s="27">
        <f>H97*I97</f>
        <v>0</v>
      </c>
    </row>
    <row r="98" spans="1:10" ht="20.100000000000001" customHeight="1" x14ac:dyDescent="0.25">
      <c r="A98" s="98"/>
      <c r="B98" s="99"/>
      <c r="C98" s="99"/>
      <c r="D98" s="99"/>
      <c r="E98" s="99"/>
      <c r="F98" s="99"/>
      <c r="G98" s="100"/>
      <c r="H98" s="77"/>
      <c r="I98" s="49"/>
      <c r="J98" s="27">
        <f>H98*I98</f>
        <v>0</v>
      </c>
    </row>
    <row r="99" spans="1:10" ht="20.100000000000001" customHeight="1" x14ac:dyDescent="0.25">
      <c r="A99" s="98"/>
      <c r="B99" s="99"/>
      <c r="C99" s="99"/>
      <c r="D99" s="99"/>
      <c r="E99" s="99"/>
      <c r="F99" s="99"/>
      <c r="G99" s="100"/>
      <c r="H99" s="77"/>
      <c r="I99" s="49"/>
      <c r="J99" s="27">
        <f>H99*I99</f>
        <v>0</v>
      </c>
    </row>
    <row r="100" spans="1:10" ht="20.100000000000001" customHeight="1" x14ac:dyDescent="0.25">
      <c r="A100" s="31"/>
      <c r="B100" s="32"/>
      <c r="C100" s="32"/>
      <c r="D100" s="32"/>
      <c r="E100" s="32"/>
      <c r="F100" s="32"/>
      <c r="G100" s="32"/>
      <c r="H100" s="32"/>
      <c r="I100" s="68" t="s">
        <v>55</v>
      </c>
      <c r="J100" s="36">
        <f>SUM(J97:J99)</f>
        <v>0</v>
      </c>
    </row>
    <row r="102" spans="1:10" ht="20.100000000000001" customHeight="1" x14ac:dyDescent="0.25">
      <c r="A102" s="8" t="s">
        <v>51</v>
      </c>
    </row>
    <row r="103" spans="1:10" ht="80.099999999999994" customHeight="1" x14ac:dyDescent="0.25">
      <c r="A103" s="127"/>
      <c r="B103" s="128"/>
      <c r="C103" s="128"/>
      <c r="D103" s="128"/>
      <c r="E103" s="128"/>
      <c r="F103" s="128"/>
      <c r="G103" s="128"/>
      <c r="H103" s="128"/>
      <c r="I103" s="128"/>
      <c r="J103" s="129"/>
    </row>
    <row r="104" spans="1:10" ht="20.100000000000001" customHeight="1" x14ac:dyDescent="0.25">
      <c r="A104" s="109"/>
      <c r="B104" s="110"/>
      <c r="C104" s="110"/>
      <c r="D104" s="110"/>
      <c r="E104" s="110"/>
      <c r="F104" s="110"/>
      <c r="G104" s="110"/>
      <c r="H104" s="110"/>
      <c r="I104" s="110"/>
      <c r="J104" s="111"/>
    </row>
    <row r="107" spans="1:10" s="53" customFormat="1" ht="80.099999999999994" customHeight="1" x14ac:dyDescent="0.25">
      <c r="A107" s="102" t="s">
        <v>87</v>
      </c>
      <c r="B107" s="102"/>
      <c r="C107" s="102"/>
      <c r="D107" s="102"/>
      <c r="E107" s="102"/>
      <c r="F107" s="102"/>
      <c r="G107" s="102"/>
      <c r="H107" s="102"/>
      <c r="I107" s="102"/>
      <c r="J107" s="102"/>
    </row>
    <row r="109" spans="1:10" ht="20.100000000000001" customHeight="1" x14ac:dyDescent="0.25">
      <c r="A109" s="10"/>
      <c r="B109" s="11"/>
      <c r="C109" s="11"/>
      <c r="D109" s="11"/>
      <c r="E109" s="11"/>
      <c r="F109" s="11"/>
      <c r="G109" s="12"/>
      <c r="H109" s="106" t="s">
        <v>4</v>
      </c>
      <c r="I109" s="108"/>
      <c r="J109" s="16"/>
    </row>
    <row r="110" spans="1:10" ht="32.1" customHeight="1" x14ac:dyDescent="0.25">
      <c r="A110" s="103" t="s">
        <v>52</v>
      </c>
      <c r="B110" s="105"/>
      <c r="C110" s="105"/>
      <c r="D110" s="105"/>
      <c r="E110" s="105"/>
      <c r="F110" s="105"/>
      <c r="G110" s="104"/>
      <c r="H110" s="54" t="s">
        <v>53</v>
      </c>
      <c r="I110" s="65" t="s">
        <v>9</v>
      </c>
      <c r="J110" s="1" t="s">
        <v>9</v>
      </c>
    </row>
    <row r="111" spans="1:10" ht="20.100000000000001" customHeight="1" x14ac:dyDescent="0.25">
      <c r="A111" s="17"/>
      <c r="B111" s="18"/>
      <c r="C111" s="18"/>
      <c r="D111" s="18"/>
      <c r="E111" s="18"/>
      <c r="F111" s="18"/>
      <c r="G111" s="19"/>
      <c r="H111" s="19"/>
      <c r="I111" s="20"/>
      <c r="J111" s="20"/>
    </row>
    <row r="112" spans="1:10" ht="20.100000000000001" customHeight="1" x14ac:dyDescent="0.25">
      <c r="A112" s="155" t="s">
        <v>54</v>
      </c>
      <c r="B112" s="156"/>
      <c r="C112" s="156"/>
      <c r="D112" s="156"/>
      <c r="E112" s="156"/>
      <c r="F112" s="156"/>
      <c r="G112" s="157"/>
      <c r="H112" s="190">
        <v>12</v>
      </c>
      <c r="I112" s="170">
        <v>500</v>
      </c>
      <c r="J112" s="187">
        <f>H112*I112</f>
        <v>6000</v>
      </c>
    </row>
    <row r="113" spans="1:10" ht="20.100000000000001" customHeight="1" x14ac:dyDescent="0.25">
      <c r="A113" s="98"/>
      <c r="B113" s="99"/>
      <c r="C113" s="99"/>
      <c r="D113" s="99"/>
      <c r="E113" s="99"/>
      <c r="F113" s="99"/>
      <c r="G113" s="100"/>
      <c r="H113" s="48"/>
      <c r="I113" s="49"/>
      <c r="J113" s="27">
        <f>H113*I113</f>
        <v>0</v>
      </c>
    </row>
    <row r="114" spans="1:10" ht="20.100000000000001" customHeight="1" x14ac:dyDescent="0.25">
      <c r="A114" s="98"/>
      <c r="B114" s="99"/>
      <c r="C114" s="99"/>
      <c r="D114" s="99"/>
      <c r="E114" s="99"/>
      <c r="F114" s="99"/>
      <c r="G114" s="100"/>
      <c r="H114" s="48"/>
      <c r="I114" s="49"/>
      <c r="J114" s="27">
        <f>H114*I114</f>
        <v>0</v>
      </c>
    </row>
    <row r="115" spans="1:10" ht="20.100000000000001" customHeight="1" x14ac:dyDescent="0.25">
      <c r="A115" s="98"/>
      <c r="B115" s="99"/>
      <c r="C115" s="99"/>
      <c r="D115" s="99"/>
      <c r="E115" s="99"/>
      <c r="F115" s="99"/>
      <c r="G115" s="100"/>
      <c r="H115" s="48"/>
      <c r="I115" s="49"/>
      <c r="J115" s="27">
        <f>H115*I115</f>
        <v>0</v>
      </c>
    </row>
    <row r="116" spans="1:10" ht="20.100000000000001" customHeight="1" x14ac:dyDescent="0.25">
      <c r="A116" s="31"/>
      <c r="B116" s="32"/>
      <c r="C116" s="32"/>
      <c r="D116" s="32"/>
      <c r="E116" s="32"/>
      <c r="F116" s="32"/>
      <c r="G116" s="32"/>
      <c r="H116" s="32"/>
      <c r="I116" s="68" t="s">
        <v>56</v>
      </c>
      <c r="J116" s="36">
        <f>SUM(J113:J115)</f>
        <v>0</v>
      </c>
    </row>
    <row r="118" spans="1:10" ht="20.100000000000001" customHeight="1" x14ac:dyDescent="0.25">
      <c r="A118" s="8" t="s">
        <v>57</v>
      </c>
    </row>
    <row r="119" spans="1:10" ht="80.099999999999994" customHeight="1" x14ac:dyDescent="0.25">
      <c r="A119" s="127"/>
      <c r="B119" s="128"/>
      <c r="C119" s="128"/>
      <c r="D119" s="128"/>
      <c r="E119" s="128"/>
      <c r="F119" s="128"/>
      <c r="G119" s="128"/>
      <c r="H119" s="128"/>
      <c r="I119" s="128"/>
      <c r="J119" s="129"/>
    </row>
    <row r="120" spans="1:10" ht="20.100000000000001" customHeight="1" x14ac:dyDescent="0.25">
      <c r="A120" s="109"/>
      <c r="B120" s="110"/>
      <c r="C120" s="110"/>
      <c r="D120" s="110"/>
      <c r="E120" s="110"/>
      <c r="F120" s="110"/>
      <c r="G120" s="110"/>
      <c r="H120" s="110"/>
      <c r="I120" s="110"/>
      <c r="J120" s="111"/>
    </row>
    <row r="123" spans="1:10" s="85" customFormat="1" ht="48" customHeight="1" x14ac:dyDescent="0.25">
      <c r="A123" s="102" t="s">
        <v>88</v>
      </c>
      <c r="B123" s="102"/>
      <c r="C123" s="102"/>
      <c r="D123" s="102"/>
      <c r="E123" s="102"/>
      <c r="F123" s="102"/>
      <c r="G123" s="102"/>
      <c r="H123" s="102"/>
      <c r="I123" s="102"/>
      <c r="J123" s="102"/>
    </row>
    <row r="125" spans="1:10" s="53" customFormat="1" ht="48" customHeight="1" x14ac:dyDescent="0.25">
      <c r="A125" s="102" t="s">
        <v>89</v>
      </c>
      <c r="B125" s="102"/>
      <c r="C125" s="102"/>
      <c r="D125" s="102"/>
      <c r="E125" s="102"/>
      <c r="F125" s="102"/>
      <c r="G125" s="102"/>
      <c r="H125" s="102"/>
      <c r="I125" s="102"/>
      <c r="J125" s="102"/>
    </row>
    <row r="127" spans="1:10" s="8" customFormat="1" ht="20.100000000000001" customHeight="1" x14ac:dyDescent="0.25">
      <c r="A127" s="10"/>
      <c r="B127" s="11"/>
      <c r="C127" s="10"/>
      <c r="D127" s="11"/>
      <c r="E127" s="11"/>
      <c r="F127" s="12"/>
      <c r="G127" s="106" t="s">
        <v>4</v>
      </c>
      <c r="H127" s="107"/>
      <c r="I127" s="108"/>
      <c r="J127" s="16"/>
    </row>
    <row r="128" spans="1:10" s="8" customFormat="1" ht="32.1" customHeight="1" x14ac:dyDescent="0.25">
      <c r="A128" s="103" t="s">
        <v>58</v>
      </c>
      <c r="B128" s="104"/>
      <c r="C128" s="103" t="s">
        <v>59</v>
      </c>
      <c r="D128" s="105"/>
      <c r="E128" s="105"/>
      <c r="F128" s="104"/>
      <c r="G128" s="64" t="s">
        <v>60</v>
      </c>
      <c r="H128" s="65" t="s">
        <v>6</v>
      </c>
      <c r="I128" s="65" t="s">
        <v>31</v>
      </c>
      <c r="J128" s="1" t="s">
        <v>9</v>
      </c>
    </row>
    <row r="129" spans="1:10" s="8" customFormat="1" ht="20.100000000000001" customHeight="1" x14ac:dyDescent="0.25">
      <c r="A129" s="17"/>
      <c r="B129" s="18"/>
      <c r="C129" s="4"/>
      <c r="D129" s="5"/>
      <c r="E129" s="5"/>
      <c r="F129" s="6"/>
      <c r="G129" s="19"/>
      <c r="H129" s="20"/>
      <c r="I129" s="20"/>
      <c r="J129" s="20"/>
    </row>
    <row r="130" spans="1:10" ht="20.100000000000001" customHeight="1" x14ac:dyDescent="0.25">
      <c r="A130" s="155" t="s">
        <v>61</v>
      </c>
      <c r="B130" s="157"/>
      <c r="C130" s="191" t="s">
        <v>62</v>
      </c>
      <c r="D130" s="192"/>
      <c r="E130" s="192"/>
      <c r="F130" s="193"/>
      <c r="G130" s="194">
        <v>425</v>
      </c>
      <c r="H130" s="152" t="s">
        <v>63</v>
      </c>
      <c r="I130" s="195">
        <v>2</v>
      </c>
      <c r="J130" s="187">
        <f>I130*G130</f>
        <v>850</v>
      </c>
    </row>
    <row r="131" spans="1:10" s="28" customFormat="1" ht="20.100000000000001" customHeight="1" x14ac:dyDescent="0.25">
      <c r="A131" s="98"/>
      <c r="B131" s="100"/>
      <c r="C131" s="130"/>
      <c r="D131" s="131"/>
      <c r="E131" s="131"/>
      <c r="F131" s="132"/>
      <c r="G131" s="25"/>
      <c r="H131" s="59"/>
      <c r="I131" s="78"/>
      <c r="J131" s="27">
        <f t="shared" ref="J131:J133" si="8">I131*G131</f>
        <v>0</v>
      </c>
    </row>
    <row r="132" spans="1:10" s="28" customFormat="1" ht="20.100000000000001" customHeight="1" x14ac:dyDescent="0.25">
      <c r="A132" s="98"/>
      <c r="B132" s="100"/>
      <c r="C132" s="130"/>
      <c r="D132" s="131"/>
      <c r="E132" s="131"/>
      <c r="F132" s="132"/>
      <c r="G132" s="25"/>
      <c r="H132" s="59"/>
      <c r="I132" s="78"/>
      <c r="J132" s="27">
        <f t="shared" si="8"/>
        <v>0</v>
      </c>
    </row>
    <row r="133" spans="1:10" s="28" customFormat="1" ht="20.100000000000001" customHeight="1" x14ac:dyDescent="0.25">
      <c r="A133" s="98"/>
      <c r="B133" s="100"/>
      <c r="C133" s="130"/>
      <c r="D133" s="131"/>
      <c r="E133" s="131"/>
      <c r="F133" s="132"/>
      <c r="G133" s="25"/>
      <c r="H133" s="59"/>
      <c r="I133" s="78"/>
      <c r="J133" s="27">
        <f t="shared" si="8"/>
        <v>0</v>
      </c>
    </row>
    <row r="134" spans="1:10" ht="20.100000000000001" customHeight="1" x14ac:dyDescent="0.25">
      <c r="A134" s="31"/>
      <c r="B134" s="32"/>
      <c r="C134" s="32"/>
      <c r="D134" s="32"/>
      <c r="E134" s="32"/>
      <c r="F134" s="32"/>
      <c r="G134" s="32"/>
      <c r="H134" s="32"/>
      <c r="I134" s="68" t="s">
        <v>69</v>
      </c>
      <c r="J134" s="33">
        <f>SUM(J131:J133)</f>
        <v>0</v>
      </c>
    </row>
    <row r="136" spans="1:10" ht="20.100000000000001" customHeight="1" x14ac:dyDescent="0.25">
      <c r="A136" s="8" t="s">
        <v>64</v>
      </c>
    </row>
    <row r="137" spans="1:10" ht="80.099999999999994" customHeight="1" x14ac:dyDescent="0.25">
      <c r="A137" s="127"/>
      <c r="B137" s="128"/>
      <c r="C137" s="128"/>
      <c r="D137" s="128"/>
      <c r="E137" s="128"/>
      <c r="F137" s="128"/>
      <c r="G137" s="128"/>
      <c r="H137" s="128"/>
      <c r="I137" s="128"/>
      <c r="J137" s="129"/>
    </row>
    <row r="138" spans="1:10" ht="20.100000000000001" customHeight="1" x14ac:dyDescent="0.25">
      <c r="A138" s="109"/>
      <c r="B138" s="110"/>
      <c r="C138" s="110"/>
      <c r="D138" s="110"/>
      <c r="E138" s="110"/>
      <c r="F138" s="110"/>
      <c r="G138" s="110"/>
      <c r="H138" s="110"/>
      <c r="I138" s="110"/>
      <c r="J138" s="111"/>
    </row>
    <row r="141" spans="1:10" s="79" customFormat="1" ht="39.950000000000003" customHeight="1" x14ac:dyDescent="0.25">
      <c r="A141" s="133" t="s">
        <v>90</v>
      </c>
      <c r="B141" s="133"/>
      <c r="C141" s="133"/>
      <c r="D141" s="133"/>
      <c r="E141" s="133"/>
      <c r="F141" s="133"/>
      <c r="G141" s="133"/>
      <c r="H141" s="133"/>
      <c r="I141" s="133"/>
      <c r="J141" s="133"/>
    </row>
    <row r="142" spans="1:10" ht="20.100000000000001" customHeight="1" x14ac:dyDescent="0.25">
      <c r="A142" s="50" t="s">
        <v>26</v>
      </c>
      <c r="B142" s="69" t="s">
        <v>27</v>
      </c>
      <c r="C142" s="106" t="s">
        <v>4</v>
      </c>
      <c r="D142" s="107"/>
      <c r="E142" s="107"/>
      <c r="F142" s="107"/>
      <c r="G142" s="107"/>
      <c r="H142" s="107"/>
      <c r="I142" s="108"/>
      <c r="J142" s="51" t="s">
        <v>9</v>
      </c>
    </row>
    <row r="143" spans="1:10" ht="32.1" customHeight="1" x14ac:dyDescent="0.25">
      <c r="A143" s="124"/>
      <c r="B143" s="124"/>
      <c r="C143" s="2" t="s">
        <v>28</v>
      </c>
      <c r="D143" s="2" t="s">
        <v>29</v>
      </c>
      <c r="E143" s="2" t="s">
        <v>30</v>
      </c>
      <c r="F143" s="2" t="s">
        <v>31</v>
      </c>
      <c r="G143" s="2" t="s">
        <v>32</v>
      </c>
      <c r="H143" s="2" t="s">
        <v>33</v>
      </c>
      <c r="I143" s="3" t="s">
        <v>9</v>
      </c>
      <c r="J143" s="136">
        <f>I152</f>
        <v>0</v>
      </c>
    </row>
    <row r="144" spans="1:10" ht="20.100000000000001" customHeight="1" x14ac:dyDescent="0.25">
      <c r="A144" s="125"/>
      <c r="B144" s="125"/>
      <c r="C144" s="37" t="s">
        <v>36</v>
      </c>
      <c r="D144" s="38"/>
      <c r="E144" s="71"/>
      <c r="F144" s="80"/>
      <c r="G144" s="80"/>
      <c r="H144" s="80"/>
      <c r="I144" s="40">
        <f>D144*F144*G144*H144</f>
        <v>0</v>
      </c>
      <c r="J144" s="137"/>
    </row>
    <row r="145" spans="1:10" ht="20.100000000000001" customHeight="1" x14ac:dyDescent="0.25">
      <c r="A145" s="125"/>
      <c r="B145" s="125"/>
      <c r="C145" s="37" t="s">
        <v>37</v>
      </c>
      <c r="D145" s="38"/>
      <c r="E145" s="71"/>
      <c r="F145" s="80"/>
      <c r="G145" s="80"/>
      <c r="H145" s="80"/>
      <c r="I145" s="40">
        <f>D145*F145*G145*H145</f>
        <v>0</v>
      </c>
      <c r="J145" s="137"/>
    </row>
    <row r="146" spans="1:10" ht="20.100000000000001" customHeight="1" x14ac:dyDescent="0.25">
      <c r="A146" s="125"/>
      <c r="B146" s="125"/>
      <c r="C146" s="37" t="s">
        <v>38</v>
      </c>
      <c r="D146" s="39"/>
      <c r="E146" s="71"/>
      <c r="F146" s="80"/>
      <c r="G146" s="81"/>
      <c r="H146" s="80"/>
      <c r="I146" s="40">
        <f>D146*F146*H146</f>
        <v>0</v>
      </c>
      <c r="J146" s="137"/>
    </row>
    <row r="147" spans="1:10" ht="20.100000000000001" customHeight="1" x14ac:dyDescent="0.25">
      <c r="A147" s="125"/>
      <c r="B147" s="125"/>
      <c r="C147" s="37" t="s">
        <v>39</v>
      </c>
      <c r="D147" s="139"/>
      <c r="E147" s="114"/>
      <c r="F147" s="82"/>
      <c r="G147" s="134"/>
      <c r="H147" s="134"/>
      <c r="I147" s="112">
        <f>D147*G147*H147</f>
        <v>0</v>
      </c>
      <c r="J147" s="137"/>
    </row>
    <row r="148" spans="1:10" ht="20.100000000000001" customHeight="1" x14ac:dyDescent="0.25">
      <c r="A148" s="125"/>
      <c r="B148" s="125"/>
      <c r="C148" s="43"/>
      <c r="D148" s="140"/>
      <c r="E148" s="115"/>
      <c r="F148" s="82"/>
      <c r="G148" s="135"/>
      <c r="H148" s="135"/>
      <c r="I148" s="113"/>
      <c r="J148" s="137"/>
    </row>
    <row r="149" spans="1:10" ht="20.100000000000001" customHeight="1" x14ac:dyDescent="0.25">
      <c r="A149" s="125"/>
      <c r="B149" s="125"/>
      <c r="C149" s="37" t="s">
        <v>41</v>
      </c>
      <c r="D149" s="38"/>
      <c r="E149" s="41"/>
      <c r="F149" s="82"/>
      <c r="G149" s="80"/>
      <c r="H149" s="80"/>
      <c r="I149" s="40">
        <f>D149*G149*H149</f>
        <v>0</v>
      </c>
      <c r="J149" s="137"/>
    </row>
    <row r="150" spans="1:10" ht="20.100000000000001" customHeight="1" x14ac:dyDescent="0.25">
      <c r="A150" s="125"/>
      <c r="B150" s="125"/>
      <c r="C150" s="37" t="s">
        <v>42</v>
      </c>
      <c r="D150" s="139"/>
      <c r="E150" s="45"/>
      <c r="F150" s="134"/>
      <c r="G150" s="134"/>
      <c r="H150" s="134"/>
      <c r="I150" s="42">
        <f>D150*G150*F150*H150</f>
        <v>0</v>
      </c>
      <c r="J150" s="137"/>
    </row>
    <row r="151" spans="1:10" ht="20.100000000000001" customHeight="1" x14ac:dyDescent="0.25">
      <c r="A151" s="125"/>
      <c r="B151" s="125"/>
      <c r="C151" s="43"/>
      <c r="D151" s="140"/>
      <c r="E151" s="46"/>
      <c r="F151" s="135"/>
      <c r="G151" s="135"/>
      <c r="H151" s="135"/>
      <c r="I151" s="44"/>
      <c r="J151" s="137"/>
    </row>
    <row r="152" spans="1:10" ht="20.100000000000001" customHeight="1" x14ac:dyDescent="0.25">
      <c r="A152" s="126"/>
      <c r="B152" s="126"/>
      <c r="C152" s="13" t="s">
        <v>43</v>
      </c>
      <c r="D152" s="14"/>
      <c r="E152" s="14"/>
      <c r="F152" s="14"/>
      <c r="G152" s="14"/>
      <c r="H152" s="15"/>
      <c r="I152" s="47">
        <f>SUM(I144:I150)</f>
        <v>0</v>
      </c>
      <c r="J152" s="138"/>
    </row>
    <row r="153" spans="1:10" ht="20.100000000000001" customHeight="1" x14ac:dyDescent="0.25">
      <c r="A153" s="50" t="s">
        <v>26</v>
      </c>
      <c r="B153" s="69" t="s">
        <v>27</v>
      </c>
      <c r="C153" s="106" t="s">
        <v>4</v>
      </c>
      <c r="D153" s="107"/>
      <c r="E153" s="107"/>
      <c r="F153" s="107"/>
      <c r="G153" s="107"/>
      <c r="H153" s="107"/>
      <c r="I153" s="108"/>
      <c r="J153" s="51" t="s">
        <v>9</v>
      </c>
    </row>
    <row r="154" spans="1:10" ht="32.1" customHeight="1" x14ac:dyDescent="0.25">
      <c r="A154" s="124"/>
      <c r="B154" s="124"/>
      <c r="C154" s="2" t="s">
        <v>28</v>
      </c>
      <c r="D154" s="2" t="s">
        <v>29</v>
      </c>
      <c r="E154" s="2" t="s">
        <v>30</v>
      </c>
      <c r="F154" s="2" t="s">
        <v>31</v>
      </c>
      <c r="G154" s="2" t="s">
        <v>32</v>
      </c>
      <c r="H154" s="2" t="s">
        <v>33</v>
      </c>
      <c r="I154" s="3" t="s">
        <v>9</v>
      </c>
      <c r="J154" s="136">
        <f>I163</f>
        <v>0</v>
      </c>
    </row>
    <row r="155" spans="1:10" ht="20.100000000000001" customHeight="1" x14ac:dyDescent="0.25">
      <c r="A155" s="125"/>
      <c r="B155" s="125"/>
      <c r="C155" s="37" t="s">
        <v>36</v>
      </c>
      <c r="D155" s="38"/>
      <c r="E155" s="71"/>
      <c r="F155" s="80"/>
      <c r="G155" s="80"/>
      <c r="H155" s="80"/>
      <c r="I155" s="40">
        <f>D155*F155*G155*H155</f>
        <v>0</v>
      </c>
      <c r="J155" s="137"/>
    </row>
    <row r="156" spans="1:10" ht="20.100000000000001" customHeight="1" x14ac:dyDescent="0.25">
      <c r="A156" s="125"/>
      <c r="B156" s="125"/>
      <c r="C156" s="37" t="s">
        <v>37</v>
      </c>
      <c r="D156" s="38"/>
      <c r="E156" s="71"/>
      <c r="F156" s="80"/>
      <c r="G156" s="80"/>
      <c r="H156" s="80"/>
      <c r="I156" s="40">
        <f>D156*F156*G156*H156</f>
        <v>0</v>
      </c>
      <c r="J156" s="137"/>
    </row>
    <row r="157" spans="1:10" ht="20.100000000000001" customHeight="1" x14ac:dyDescent="0.25">
      <c r="A157" s="125"/>
      <c r="B157" s="125"/>
      <c r="C157" s="37" t="s">
        <v>38</v>
      </c>
      <c r="D157" s="39"/>
      <c r="E157" s="71"/>
      <c r="F157" s="80"/>
      <c r="G157" s="81"/>
      <c r="H157" s="80"/>
      <c r="I157" s="40">
        <f>D157*F157*H157</f>
        <v>0</v>
      </c>
      <c r="J157" s="137"/>
    </row>
    <row r="158" spans="1:10" ht="20.100000000000001" customHeight="1" x14ac:dyDescent="0.25">
      <c r="A158" s="125"/>
      <c r="B158" s="125"/>
      <c r="C158" s="37" t="s">
        <v>39</v>
      </c>
      <c r="D158" s="139"/>
      <c r="E158" s="114"/>
      <c r="F158" s="82"/>
      <c r="G158" s="134"/>
      <c r="H158" s="134"/>
      <c r="I158" s="112">
        <f>D158*G158*H158</f>
        <v>0</v>
      </c>
      <c r="J158" s="137"/>
    </row>
    <row r="159" spans="1:10" ht="20.100000000000001" customHeight="1" x14ac:dyDescent="0.25">
      <c r="A159" s="125"/>
      <c r="B159" s="125"/>
      <c r="C159" s="43"/>
      <c r="D159" s="140"/>
      <c r="E159" s="115"/>
      <c r="F159" s="82"/>
      <c r="G159" s="135"/>
      <c r="H159" s="135"/>
      <c r="I159" s="113"/>
      <c r="J159" s="137"/>
    </row>
    <row r="160" spans="1:10" ht="20.100000000000001" customHeight="1" x14ac:dyDescent="0.25">
      <c r="A160" s="125"/>
      <c r="B160" s="125"/>
      <c r="C160" s="37" t="s">
        <v>41</v>
      </c>
      <c r="D160" s="38"/>
      <c r="E160" s="41"/>
      <c r="F160" s="82"/>
      <c r="G160" s="80"/>
      <c r="H160" s="80"/>
      <c r="I160" s="40">
        <f>D160*G160*H160</f>
        <v>0</v>
      </c>
      <c r="J160" s="137"/>
    </row>
    <row r="161" spans="1:10" ht="20.100000000000001" customHeight="1" x14ac:dyDescent="0.25">
      <c r="A161" s="125"/>
      <c r="B161" s="125"/>
      <c r="C161" s="37" t="s">
        <v>42</v>
      </c>
      <c r="D161" s="139"/>
      <c r="E161" s="45"/>
      <c r="F161" s="134"/>
      <c r="G161" s="134"/>
      <c r="H161" s="134"/>
      <c r="I161" s="42">
        <f>D161*G161*F161*H161</f>
        <v>0</v>
      </c>
      <c r="J161" s="137"/>
    </row>
    <row r="162" spans="1:10" ht="20.100000000000001" customHeight="1" x14ac:dyDescent="0.25">
      <c r="A162" s="125"/>
      <c r="B162" s="125"/>
      <c r="C162" s="43"/>
      <c r="D162" s="140"/>
      <c r="E162" s="46"/>
      <c r="F162" s="135"/>
      <c r="G162" s="135"/>
      <c r="H162" s="135"/>
      <c r="I162" s="44"/>
      <c r="J162" s="137"/>
    </row>
    <row r="163" spans="1:10" ht="20.100000000000001" customHeight="1" x14ac:dyDescent="0.25">
      <c r="A163" s="126"/>
      <c r="B163" s="126"/>
      <c r="C163" s="13" t="s">
        <v>43</v>
      </c>
      <c r="D163" s="14"/>
      <c r="E163" s="14"/>
      <c r="F163" s="14"/>
      <c r="G163" s="14"/>
      <c r="H163" s="15"/>
      <c r="I163" s="47">
        <f>SUM(I155:I161)</f>
        <v>0</v>
      </c>
      <c r="J163" s="138"/>
    </row>
    <row r="164" spans="1:10" ht="20.100000000000001" customHeight="1" x14ac:dyDescent="0.25">
      <c r="A164" s="50" t="s">
        <v>26</v>
      </c>
      <c r="B164" s="69" t="s">
        <v>27</v>
      </c>
      <c r="C164" s="106" t="s">
        <v>4</v>
      </c>
      <c r="D164" s="107"/>
      <c r="E164" s="107"/>
      <c r="F164" s="107"/>
      <c r="G164" s="107"/>
      <c r="H164" s="107"/>
      <c r="I164" s="108"/>
      <c r="J164" s="51" t="s">
        <v>9</v>
      </c>
    </row>
    <row r="165" spans="1:10" ht="32.1" customHeight="1" x14ac:dyDescent="0.25">
      <c r="A165" s="124"/>
      <c r="B165" s="124"/>
      <c r="C165" s="2" t="s">
        <v>28</v>
      </c>
      <c r="D165" s="2" t="s">
        <v>29</v>
      </c>
      <c r="E165" s="2" t="s">
        <v>30</v>
      </c>
      <c r="F165" s="2" t="s">
        <v>31</v>
      </c>
      <c r="G165" s="2" t="s">
        <v>32</v>
      </c>
      <c r="H165" s="2" t="s">
        <v>33</v>
      </c>
      <c r="I165" s="3" t="s">
        <v>9</v>
      </c>
      <c r="J165" s="136">
        <f>I174</f>
        <v>0</v>
      </c>
    </row>
    <row r="166" spans="1:10" ht="20.100000000000001" customHeight="1" x14ac:dyDescent="0.25">
      <c r="A166" s="125"/>
      <c r="B166" s="125"/>
      <c r="C166" s="37" t="s">
        <v>36</v>
      </c>
      <c r="D166" s="38"/>
      <c r="E166" s="71"/>
      <c r="F166" s="80"/>
      <c r="G166" s="80"/>
      <c r="H166" s="80"/>
      <c r="I166" s="40">
        <f>D166*F166*G166*H166</f>
        <v>0</v>
      </c>
      <c r="J166" s="137"/>
    </row>
    <row r="167" spans="1:10" ht="20.100000000000001" customHeight="1" x14ac:dyDescent="0.25">
      <c r="A167" s="125"/>
      <c r="B167" s="125"/>
      <c r="C167" s="37" t="s">
        <v>37</v>
      </c>
      <c r="D167" s="38"/>
      <c r="E167" s="71"/>
      <c r="F167" s="80"/>
      <c r="G167" s="80"/>
      <c r="H167" s="80"/>
      <c r="I167" s="40">
        <f>D167*F167*G167*H167</f>
        <v>0</v>
      </c>
      <c r="J167" s="137"/>
    </row>
    <row r="168" spans="1:10" ht="20.100000000000001" customHeight="1" x14ac:dyDescent="0.25">
      <c r="A168" s="125"/>
      <c r="B168" s="125"/>
      <c r="C168" s="37" t="s">
        <v>38</v>
      </c>
      <c r="D168" s="39"/>
      <c r="E168" s="71"/>
      <c r="F168" s="80"/>
      <c r="G168" s="81"/>
      <c r="H168" s="80"/>
      <c r="I168" s="40">
        <f>D168*F168*H168</f>
        <v>0</v>
      </c>
      <c r="J168" s="137"/>
    </row>
    <row r="169" spans="1:10" ht="20.100000000000001" customHeight="1" x14ac:dyDescent="0.25">
      <c r="A169" s="125"/>
      <c r="B169" s="125"/>
      <c r="C169" s="37" t="s">
        <v>39</v>
      </c>
      <c r="D169" s="139"/>
      <c r="E169" s="114"/>
      <c r="F169" s="82"/>
      <c r="G169" s="134"/>
      <c r="H169" s="134"/>
      <c r="I169" s="112">
        <f>D169*G169*H169</f>
        <v>0</v>
      </c>
      <c r="J169" s="137"/>
    </row>
    <row r="170" spans="1:10" ht="20.100000000000001" customHeight="1" x14ac:dyDescent="0.25">
      <c r="A170" s="125"/>
      <c r="B170" s="125"/>
      <c r="C170" s="43"/>
      <c r="D170" s="140"/>
      <c r="E170" s="115"/>
      <c r="F170" s="82"/>
      <c r="G170" s="135"/>
      <c r="H170" s="135"/>
      <c r="I170" s="113"/>
      <c r="J170" s="137"/>
    </row>
    <row r="171" spans="1:10" ht="20.100000000000001" customHeight="1" x14ac:dyDescent="0.25">
      <c r="A171" s="125"/>
      <c r="B171" s="125"/>
      <c r="C171" s="37" t="s">
        <v>41</v>
      </c>
      <c r="D171" s="38"/>
      <c r="E171" s="41"/>
      <c r="F171" s="82"/>
      <c r="G171" s="80"/>
      <c r="H171" s="80"/>
      <c r="I171" s="40">
        <f>D171*G171*H171</f>
        <v>0</v>
      </c>
      <c r="J171" s="137"/>
    </row>
    <row r="172" spans="1:10" ht="20.100000000000001" customHeight="1" x14ac:dyDescent="0.25">
      <c r="A172" s="125"/>
      <c r="B172" s="125"/>
      <c r="C172" s="37" t="s">
        <v>42</v>
      </c>
      <c r="D172" s="139"/>
      <c r="E172" s="45"/>
      <c r="F172" s="134"/>
      <c r="G172" s="134"/>
      <c r="H172" s="134"/>
      <c r="I172" s="42">
        <f>D172*G172*F172*H172</f>
        <v>0</v>
      </c>
      <c r="J172" s="137"/>
    </row>
    <row r="173" spans="1:10" ht="20.100000000000001" customHeight="1" x14ac:dyDescent="0.25">
      <c r="A173" s="125"/>
      <c r="B173" s="125"/>
      <c r="C173" s="43"/>
      <c r="D173" s="140"/>
      <c r="E173" s="46"/>
      <c r="F173" s="135"/>
      <c r="G173" s="135"/>
      <c r="H173" s="135"/>
      <c r="I173" s="44"/>
      <c r="J173" s="137"/>
    </row>
    <row r="174" spans="1:10" ht="20.100000000000001" customHeight="1" x14ac:dyDescent="0.25">
      <c r="A174" s="126"/>
      <c r="B174" s="126"/>
      <c r="C174" s="13" t="s">
        <v>43</v>
      </c>
      <c r="D174" s="14"/>
      <c r="E174" s="14"/>
      <c r="F174" s="14"/>
      <c r="G174" s="14"/>
      <c r="H174" s="15"/>
      <c r="I174" s="47">
        <f>SUM(I166:I172)</f>
        <v>0</v>
      </c>
      <c r="J174" s="138"/>
    </row>
    <row r="175" spans="1:10" ht="20.100000000000001" customHeight="1" x14ac:dyDescent="0.25">
      <c r="A175" s="31"/>
      <c r="B175" s="32"/>
      <c r="C175" s="32"/>
      <c r="D175" s="32"/>
      <c r="E175" s="32"/>
      <c r="F175" s="32"/>
      <c r="G175" s="32"/>
      <c r="H175" s="32"/>
      <c r="I175" s="68" t="s">
        <v>70</v>
      </c>
      <c r="J175" s="36">
        <f>SUM(J143:J174)</f>
        <v>0</v>
      </c>
    </row>
    <row r="176" spans="1:10" ht="20.100000000000001" customHeight="1" x14ac:dyDescent="0.25">
      <c r="A176" s="31"/>
      <c r="B176" s="32"/>
      <c r="C176" s="32"/>
      <c r="D176" s="32"/>
      <c r="E176" s="32"/>
      <c r="F176" s="32"/>
      <c r="G176" s="32"/>
      <c r="H176" s="32"/>
      <c r="I176" s="68" t="s">
        <v>73</v>
      </c>
      <c r="J176" s="36">
        <f>J175+J134</f>
        <v>0</v>
      </c>
    </row>
    <row r="178" spans="1:10" ht="20.100000000000001" customHeight="1" x14ac:dyDescent="0.25">
      <c r="A178" s="8" t="s">
        <v>65</v>
      </c>
    </row>
    <row r="179" spans="1:10" ht="80.099999999999994" customHeight="1" x14ac:dyDescent="0.25">
      <c r="A179" s="127"/>
      <c r="B179" s="128"/>
      <c r="C179" s="128"/>
      <c r="D179" s="128"/>
      <c r="E179" s="128"/>
      <c r="F179" s="128"/>
      <c r="G179" s="128"/>
      <c r="H179" s="128"/>
      <c r="I179" s="128"/>
      <c r="J179" s="129"/>
    </row>
    <row r="180" spans="1:10" ht="20.100000000000001" customHeight="1" x14ac:dyDescent="0.25">
      <c r="A180" s="109"/>
      <c r="B180" s="110"/>
      <c r="C180" s="110"/>
      <c r="D180" s="110"/>
      <c r="E180" s="110"/>
      <c r="F180" s="110"/>
      <c r="G180" s="110"/>
      <c r="H180" s="110"/>
      <c r="I180" s="110"/>
      <c r="J180" s="111"/>
    </row>
    <row r="183" spans="1:10" s="53" customFormat="1" ht="63.95" customHeight="1" x14ac:dyDescent="0.25">
      <c r="A183" s="102" t="s">
        <v>91</v>
      </c>
      <c r="B183" s="102"/>
      <c r="C183" s="102"/>
      <c r="D183" s="102"/>
      <c r="E183" s="102"/>
      <c r="F183" s="102"/>
      <c r="G183" s="102"/>
      <c r="H183" s="102"/>
      <c r="I183" s="102"/>
      <c r="J183" s="102"/>
    </row>
    <row r="185" spans="1:10" s="8" customFormat="1" ht="32.1" customHeight="1" x14ac:dyDescent="0.25">
      <c r="A185" s="141" t="s">
        <v>28</v>
      </c>
      <c r="B185" s="141"/>
      <c r="C185" s="141"/>
      <c r="D185" s="141"/>
      <c r="E185" s="141"/>
      <c r="F185" s="141"/>
      <c r="G185" s="141"/>
      <c r="H185" s="141"/>
      <c r="I185" s="141" t="s">
        <v>9</v>
      </c>
      <c r="J185" s="141"/>
    </row>
    <row r="186" spans="1:10" ht="20.100000000000001" customHeight="1" x14ac:dyDescent="0.25">
      <c r="A186" s="196" t="s">
        <v>67</v>
      </c>
      <c r="B186" s="196"/>
      <c r="C186" s="196"/>
      <c r="D186" s="196"/>
      <c r="E186" s="196"/>
      <c r="F186" s="196"/>
      <c r="G186" s="196"/>
      <c r="H186" s="196"/>
      <c r="I186" s="197">
        <v>25000</v>
      </c>
      <c r="J186" s="197"/>
    </row>
    <row r="187" spans="1:10" s="28" customFormat="1" ht="20.100000000000001" customHeight="1" x14ac:dyDescent="0.25">
      <c r="A187" s="146"/>
      <c r="B187" s="146"/>
      <c r="C187" s="146"/>
      <c r="D187" s="146"/>
      <c r="E187" s="146"/>
      <c r="F187" s="146"/>
      <c r="G187" s="146"/>
      <c r="H187" s="146"/>
      <c r="I187" s="145"/>
      <c r="J187" s="145"/>
    </row>
    <row r="188" spans="1:10" s="28" customFormat="1" ht="20.100000000000001" customHeight="1" x14ac:dyDescent="0.25">
      <c r="A188" s="146"/>
      <c r="B188" s="146"/>
      <c r="C188" s="146"/>
      <c r="D188" s="146"/>
      <c r="E188" s="146"/>
      <c r="F188" s="146"/>
      <c r="G188" s="146"/>
      <c r="H188" s="146"/>
      <c r="I188" s="145"/>
      <c r="J188" s="145"/>
    </row>
    <row r="189" spans="1:10" s="28" customFormat="1" ht="20.100000000000001" customHeight="1" x14ac:dyDescent="0.25">
      <c r="A189" s="146"/>
      <c r="B189" s="146"/>
      <c r="C189" s="146"/>
      <c r="D189" s="146"/>
      <c r="E189" s="146"/>
      <c r="F189" s="146"/>
      <c r="G189" s="146"/>
      <c r="H189" s="146"/>
      <c r="I189" s="145"/>
      <c r="J189" s="145"/>
    </row>
    <row r="190" spans="1:10" ht="20.100000000000001" customHeight="1" x14ac:dyDescent="0.25">
      <c r="A190" s="34"/>
      <c r="B190" s="35"/>
      <c r="C190" s="35"/>
      <c r="D190" s="35"/>
      <c r="E190" s="35"/>
      <c r="F190" s="35"/>
      <c r="G190" s="35"/>
      <c r="H190" s="83" t="s">
        <v>66</v>
      </c>
      <c r="I190" s="145">
        <f>SUM(I187:J189)</f>
        <v>0</v>
      </c>
      <c r="J190" s="145"/>
    </row>
    <row r="192" spans="1:10" ht="20.100000000000001" customHeight="1" x14ac:dyDescent="0.25">
      <c r="A192" s="8" t="s">
        <v>68</v>
      </c>
    </row>
    <row r="193" spans="1:10" ht="80.099999999999994" customHeight="1" x14ac:dyDescent="0.25">
      <c r="A193" s="127"/>
      <c r="B193" s="128"/>
      <c r="C193" s="128"/>
      <c r="D193" s="128"/>
      <c r="E193" s="128"/>
      <c r="F193" s="128"/>
      <c r="G193" s="128"/>
      <c r="H193" s="128"/>
      <c r="I193" s="128"/>
      <c r="J193" s="129"/>
    </row>
    <row r="194" spans="1:10" ht="20.100000000000001" customHeight="1" x14ac:dyDescent="0.25">
      <c r="A194" s="109"/>
      <c r="B194" s="110"/>
      <c r="C194" s="110"/>
      <c r="D194" s="110"/>
      <c r="E194" s="110"/>
      <c r="F194" s="110"/>
      <c r="G194" s="110"/>
      <c r="H194" s="110"/>
      <c r="I194" s="110"/>
      <c r="J194" s="111"/>
    </row>
    <row r="197" spans="1:10" s="53" customFormat="1" ht="63.95" customHeight="1" x14ac:dyDescent="0.25">
      <c r="A197" s="102" t="s">
        <v>92</v>
      </c>
      <c r="B197" s="102"/>
      <c r="C197" s="102"/>
      <c r="D197" s="102"/>
      <c r="E197" s="102"/>
      <c r="F197" s="102"/>
      <c r="G197" s="102"/>
      <c r="H197" s="102"/>
      <c r="I197" s="102"/>
      <c r="J197" s="102"/>
    </row>
    <row r="199" spans="1:10" s="11" customFormat="1" ht="20.100000000000001" customHeight="1" x14ac:dyDescent="0.25">
      <c r="A199" s="10"/>
      <c r="F199" s="142" t="s">
        <v>4</v>
      </c>
      <c r="G199" s="143"/>
      <c r="H199" s="143"/>
      <c r="I199" s="144"/>
      <c r="J199" s="16"/>
    </row>
    <row r="200" spans="1:10" s="5" customFormat="1" ht="32.1" customHeight="1" x14ac:dyDescent="0.25">
      <c r="A200" s="103" t="s">
        <v>24</v>
      </c>
      <c r="B200" s="105"/>
      <c r="C200" s="105"/>
      <c r="D200" s="105"/>
      <c r="E200" s="104"/>
      <c r="F200" s="84" t="s">
        <v>31</v>
      </c>
      <c r="G200" s="84" t="s">
        <v>6</v>
      </c>
      <c r="H200" s="84" t="s">
        <v>9</v>
      </c>
      <c r="I200" s="84" t="s">
        <v>8</v>
      </c>
      <c r="J200" s="1" t="s">
        <v>9</v>
      </c>
    </row>
    <row r="201" spans="1:10" s="18" customFormat="1" ht="20.100000000000001" customHeight="1" x14ac:dyDescent="0.25">
      <c r="A201" s="4"/>
      <c r="B201" s="5"/>
      <c r="C201" s="5"/>
      <c r="D201" s="5"/>
      <c r="E201" s="5"/>
      <c r="F201" s="7"/>
      <c r="G201" s="20"/>
      <c r="H201" s="20"/>
      <c r="I201" s="20"/>
      <c r="J201" s="20"/>
    </row>
    <row r="202" spans="1:10" ht="20.100000000000001" customHeight="1" x14ac:dyDescent="0.25">
      <c r="A202" s="148" t="s">
        <v>71</v>
      </c>
      <c r="B202" s="149"/>
      <c r="C202" s="149"/>
      <c r="D202" s="149"/>
      <c r="E202" s="149"/>
      <c r="F202" s="195">
        <v>1000</v>
      </c>
      <c r="G202" s="198" t="s">
        <v>72</v>
      </c>
      <c r="H202" s="199">
        <v>0.5</v>
      </c>
      <c r="I202" s="200">
        <v>4</v>
      </c>
      <c r="J202" s="201">
        <f>F202*H202*I202</f>
        <v>2000</v>
      </c>
    </row>
    <row r="203" spans="1:10" s="28" customFormat="1" ht="20.100000000000001" customHeight="1" x14ac:dyDescent="0.25">
      <c r="A203" s="22"/>
      <c r="B203" s="23"/>
      <c r="C203" s="23"/>
      <c r="D203" s="23"/>
      <c r="E203" s="23"/>
      <c r="F203" s="26"/>
      <c r="G203" s="25"/>
      <c r="H203" s="26"/>
      <c r="I203" s="26"/>
      <c r="J203" s="27">
        <f t="shared" ref="J203:J205" si="9">I203*G203</f>
        <v>0</v>
      </c>
    </row>
    <row r="204" spans="1:10" s="28" customFormat="1" ht="20.100000000000001" customHeight="1" x14ac:dyDescent="0.25">
      <c r="A204" s="22"/>
      <c r="B204" s="23"/>
      <c r="C204" s="23"/>
      <c r="D204" s="23"/>
      <c r="E204" s="23"/>
      <c r="F204" s="26"/>
      <c r="G204" s="25"/>
      <c r="H204" s="26"/>
      <c r="I204" s="26"/>
      <c r="J204" s="27">
        <f t="shared" si="9"/>
        <v>0</v>
      </c>
    </row>
    <row r="205" spans="1:10" s="28" customFormat="1" ht="20.100000000000001" customHeight="1" x14ac:dyDescent="0.25">
      <c r="A205" s="22"/>
      <c r="B205" s="23"/>
      <c r="C205" s="23"/>
      <c r="D205" s="23"/>
      <c r="E205" s="23"/>
      <c r="F205" s="26"/>
      <c r="G205" s="29"/>
      <c r="H205" s="30"/>
      <c r="I205" s="30"/>
      <c r="J205" s="27">
        <f t="shared" si="9"/>
        <v>0</v>
      </c>
    </row>
    <row r="206" spans="1:10" ht="20.100000000000001" customHeight="1" x14ac:dyDescent="0.25">
      <c r="A206" s="34"/>
      <c r="B206" s="35"/>
      <c r="C206" s="35"/>
      <c r="D206" s="35"/>
      <c r="E206" s="35"/>
      <c r="F206" s="35"/>
      <c r="G206" s="32"/>
      <c r="H206" s="32"/>
      <c r="I206" s="68" t="s">
        <v>74</v>
      </c>
      <c r="J206" s="33">
        <f>SUM(J203:J205)</f>
        <v>0</v>
      </c>
    </row>
    <row r="208" spans="1:10" ht="20.100000000000001" customHeight="1" x14ac:dyDescent="0.25">
      <c r="A208" s="8" t="s">
        <v>75</v>
      </c>
    </row>
    <row r="209" spans="1:10" ht="80.099999999999994" customHeight="1" x14ac:dyDescent="0.25">
      <c r="A209" s="127"/>
      <c r="B209" s="128"/>
      <c r="C209" s="128"/>
      <c r="D209" s="128"/>
      <c r="E209" s="128"/>
      <c r="F209" s="128"/>
      <c r="G209" s="128"/>
      <c r="H209" s="128"/>
      <c r="I209" s="128"/>
      <c r="J209" s="129"/>
    </row>
    <row r="210" spans="1:10" ht="20.100000000000001" customHeight="1" x14ac:dyDescent="0.25">
      <c r="A210" s="109"/>
      <c r="B210" s="110"/>
      <c r="C210" s="110"/>
      <c r="D210" s="110"/>
      <c r="E210" s="110"/>
      <c r="F210" s="110"/>
      <c r="G210" s="110"/>
      <c r="H210" s="110"/>
      <c r="I210" s="110"/>
      <c r="J210" s="111"/>
    </row>
    <row r="213" spans="1:10" s="53" customFormat="1" ht="48" customHeight="1" x14ac:dyDescent="0.25">
      <c r="A213" s="147" t="s">
        <v>93</v>
      </c>
      <c r="B213" s="102"/>
      <c r="C213" s="102"/>
      <c r="D213" s="102"/>
      <c r="E213" s="102"/>
      <c r="F213" s="102"/>
      <c r="G213" s="102"/>
      <c r="H213" s="102"/>
      <c r="I213" s="102"/>
      <c r="J213" s="102"/>
    </row>
    <row r="214" spans="1:10" ht="32.1" customHeight="1" x14ac:dyDescent="0.25">
      <c r="B214" s="141" t="s">
        <v>76</v>
      </c>
      <c r="C214" s="141"/>
      <c r="D214" s="141" t="s">
        <v>77</v>
      </c>
      <c r="E214" s="141"/>
      <c r="F214" s="141"/>
    </row>
    <row r="215" spans="1:10" ht="32.1" customHeight="1" x14ac:dyDescent="0.25">
      <c r="B215" s="89" t="s">
        <v>78</v>
      </c>
      <c r="C215" s="89"/>
      <c r="D215" s="88">
        <f>J15</f>
        <v>0</v>
      </c>
      <c r="E215" s="89"/>
      <c r="F215" s="89"/>
    </row>
    <row r="216" spans="1:10" ht="32.1" customHeight="1" x14ac:dyDescent="0.25">
      <c r="B216" s="89" t="s">
        <v>79</v>
      </c>
      <c r="C216" s="89"/>
      <c r="D216" s="88">
        <f>J31</f>
        <v>0</v>
      </c>
      <c r="E216" s="89"/>
      <c r="F216" s="89"/>
    </row>
    <row r="217" spans="1:10" ht="32.1" customHeight="1" x14ac:dyDescent="0.25">
      <c r="B217" s="89" t="s">
        <v>80</v>
      </c>
      <c r="C217" s="89"/>
      <c r="D217" s="88">
        <f>J84</f>
        <v>0</v>
      </c>
      <c r="E217" s="89"/>
      <c r="F217" s="89"/>
    </row>
    <row r="218" spans="1:10" ht="32.1" customHeight="1" x14ac:dyDescent="0.25">
      <c r="B218" s="89" t="s">
        <v>81</v>
      </c>
      <c r="C218" s="89"/>
      <c r="D218" s="88">
        <f>J100</f>
        <v>0</v>
      </c>
      <c r="E218" s="89"/>
      <c r="F218" s="89"/>
    </row>
    <row r="219" spans="1:10" ht="32.1" customHeight="1" x14ac:dyDescent="0.25">
      <c r="B219" s="89" t="s">
        <v>82</v>
      </c>
      <c r="C219" s="89"/>
      <c r="D219" s="88">
        <f>J116</f>
        <v>0</v>
      </c>
      <c r="E219" s="89"/>
      <c r="F219" s="89"/>
    </row>
    <row r="220" spans="1:10" ht="32.1" customHeight="1" x14ac:dyDescent="0.25">
      <c r="B220" s="89" t="s">
        <v>83</v>
      </c>
      <c r="C220" s="89"/>
      <c r="D220" s="88">
        <f>J176+I190</f>
        <v>0</v>
      </c>
      <c r="E220" s="89"/>
      <c r="F220" s="89"/>
    </row>
    <row r="221" spans="1:10" ht="32.1" customHeight="1" x14ac:dyDescent="0.25">
      <c r="B221" s="89" t="s">
        <v>84</v>
      </c>
      <c r="C221" s="89"/>
      <c r="D221" s="88">
        <f>J206</f>
        <v>0</v>
      </c>
      <c r="E221" s="89"/>
      <c r="F221" s="89"/>
    </row>
    <row r="222" spans="1:10" ht="32.1" customHeight="1" x14ac:dyDescent="0.25">
      <c r="B222" s="87" t="s">
        <v>85</v>
      </c>
      <c r="C222" s="87"/>
      <c r="D222" s="88">
        <f>SUM(D215:F221)</f>
        <v>0</v>
      </c>
      <c r="E222" s="89"/>
      <c r="F222" s="89"/>
    </row>
    <row r="223" spans="1:10" ht="32.1" customHeight="1" x14ac:dyDescent="0.25">
      <c r="B223" s="87" t="s">
        <v>96</v>
      </c>
      <c r="C223" s="87"/>
      <c r="D223" s="88"/>
      <c r="E223" s="89"/>
      <c r="F223" s="89"/>
    </row>
    <row r="224" spans="1:10" ht="32.1" customHeight="1" x14ac:dyDescent="0.25">
      <c r="B224" s="87" t="s">
        <v>94</v>
      </c>
      <c r="C224" s="87"/>
      <c r="D224" s="88">
        <f>D222-D223</f>
        <v>0</v>
      </c>
      <c r="E224" s="89"/>
      <c r="F224" s="89"/>
    </row>
    <row r="225" spans="1:10" s="86" customFormat="1" ht="32.1" customHeight="1" x14ac:dyDescent="0.25">
      <c r="A225" s="96" t="s">
        <v>95</v>
      </c>
      <c r="B225" s="97"/>
      <c r="C225" s="97"/>
      <c r="D225" s="97"/>
      <c r="E225" s="97"/>
      <c r="F225" s="97"/>
      <c r="G225" s="97"/>
      <c r="H225" s="97"/>
      <c r="I225" s="97"/>
      <c r="J225" s="97"/>
    </row>
    <row r="226" spans="1:10" ht="63.95" customHeight="1" x14ac:dyDescent="0.25">
      <c r="A226" s="90"/>
      <c r="B226" s="91"/>
      <c r="C226" s="91"/>
      <c r="D226" s="91"/>
      <c r="E226" s="91"/>
      <c r="F226" s="91"/>
      <c r="G226" s="91"/>
      <c r="H226" s="91"/>
      <c r="I226" s="91"/>
      <c r="J226" s="92"/>
    </row>
    <row r="227" spans="1:10" ht="20.100000000000001" customHeight="1" x14ac:dyDescent="0.25">
      <c r="A227" s="93"/>
      <c r="B227" s="94"/>
      <c r="C227" s="94"/>
      <c r="D227" s="94"/>
      <c r="E227" s="94"/>
      <c r="F227" s="94"/>
      <c r="G227" s="94"/>
      <c r="H227" s="94"/>
      <c r="I227" s="94"/>
      <c r="J227" s="95"/>
    </row>
  </sheetData>
  <mergeCells count="193">
    <mergeCell ref="A213:J213"/>
    <mergeCell ref="B214:C214"/>
    <mergeCell ref="D214:F214"/>
    <mergeCell ref="B215:C215"/>
    <mergeCell ref="D215:F215"/>
    <mergeCell ref="B216:C216"/>
    <mergeCell ref="D216:F216"/>
    <mergeCell ref="A193:J194"/>
    <mergeCell ref="A197:J197"/>
    <mergeCell ref="B220:C220"/>
    <mergeCell ref="D220:F220"/>
    <mergeCell ref="B221:C221"/>
    <mergeCell ref="D221:F221"/>
    <mergeCell ref="B222:C222"/>
    <mergeCell ref="D222:F222"/>
    <mergeCell ref="B217:C217"/>
    <mergeCell ref="D217:F217"/>
    <mergeCell ref="B218:C218"/>
    <mergeCell ref="D218:F218"/>
    <mergeCell ref="B219:C219"/>
    <mergeCell ref="D219:F219"/>
    <mergeCell ref="A200:E200"/>
    <mergeCell ref="F199:I199"/>
    <mergeCell ref="I190:J190"/>
    <mergeCell ref="A209:J210"/>
    <mergeCell ref="A187:H187"/>
    <mergeCell ref="I187:J187"/>
    <mergeCell ref="A188:H188"/>
    <mergeCell ref="I188:J188"/>
    <mergeCell ref="A189:H189"/>
    <mergeCell ref="I189:J189"/>
    <mergeCell ref="A179:J180"/>
    <mergeCell ref="A183:J183"/>
    <mergeCell ref="I185:J185"/>
    <mergeCell ref="A185:H185"/>
    <mergeCell ref="A186:H186"/>
    <mergeCell ref="I186:J186"/>
    <mergeCell ref="A154:A163"/>
    <mergeCell ref="B154:B163"/>
    <mergeCell ref="J154:J163"/>
    <mergeCell ref="D158:D159"/>
    <mergeCell ref="E158:E159"/>
    <mergeCell ref="G158:G159"/>
    <mergeCell ref="H158:H159"/>
    <mergeCell ref="I158:I159"/>
    <mergeCell ref="D161:D162"/>
    <mergeCell ref="F161:F162"/>
    <mergeCell ref="I169:I170"/>
    <mergeCell ref="D172:D173"/>
    <mergeCell ref="F172:F173"/>
    <mergeCell ref="G172:G173"/>
    <mergeCell ref="H172:H173"/>
    <mergeCell ref="C153:I153"/>
    <mergeCell ref="G161:G162"/>
    <mergeCell ref="H161:H162"/>
    <mergeCell ref="G150:G151"/>
    <mergeCell ref="H150:H151"/>
    <mergeCell ref="C164:I164"/>
    <mergeCell ref="A165:A174"/>
    <mergeCell ref="B165:B174"/>
    <mergeCell ref="J165:J174"/>
    <mergeCell ref="D169:D170"/>
    <mergeCell ref="E169:E170"/>
    <mergeCell ref="G169:G170"/>
    <mergeCell ref="H169:H170"/>
    <mergeCell ref="A143:A152"/>
    <mergeCell ref="B143:B152"/>
    <mergeCell ref="J143:J152"/>
    <mergeCell ref="D147:D148"/>
    <mergeCell ref="E147:E148"/>
    <mergeCell ref="G147:G148"/>
    <mergeCell ref="H147:H148"/>
    <mergeCell ref="I147:I148"/>
    <mergeCell ref="D150:D151"/>
    <mergeCell ref="F150:F151"/>
    <mergeCell ref="A133:B133"/>
    <mergeCell ref="C133:F133"/>
    <mergeCell ref="A137:J138"/>
    <mergeCell ref="A141:J141"/>
    <mergeCell ref="C142:I142"/>
    <mergeCell ref="A130:B130"/>
    <mergeCell ref="C130:F130"/>
    <mergeCell ref="A131:B131"/>
    <mergeCell ref="C131:F131"/>
    <mergeCell ref="A132:B132"/>
    <mergeCell ref="C132:F132"/>
    <mergeCell ref="A119:J120"/>
    <mergeCell ref="A125:J125"/>
    <mergeCell ref="A128:B128"/>
    <mergeCell ref="C128:F128"/>
    <mergeCell ref="G127:I127"/>
    <mergeCell ref="A123:J123"/>
    <mergeCell ref="A110:G110"/>
    <mergeCell ref="H109:I109"/>
    <mergeCell ref="A112:G112"/>
    <mergeCell ref="A113:G113"/>
    <mergeCell ref="A114:G114"/>
    <mergeCell ref="A115:G115"/>
    <mergeCell ref="A96:G96"/>
    <mergeCell ref="A97:G97"/>
    <mergeCell ref="A98:G98"/>
    <mergeCell ref="A99:G99"/>
    <mergeCell ref="A103:J104"/>
    <mergeCell ref="A107:J107"/>
    <mergeCell ref="G70:G71"/>
    <mergeCell ref="H70:H71"/>
    <mergeCell ref="I70:I71"/>
    <mergeCell ref="A91:J91"/>
    <mergeCell ref="A94:G94"/>
    <mergeCell ref="H93:I93"/>
    <mergeCell ref="A63:A72"/>
    <mergeCell ref="B63:B72"/>
    <mergeCell ref="J63:J72"/>
    <mergeCell ref="D67:D68"/>
    <mergeCell ref="E67:E68"/>
    <mergeCell ref="G67:G68"/>
    <mergeCell ref="H67:H68"/>
    <mergeCell ref="I67:I68"/>
    <mergeCell ref="D70:D71"/>
    <mergeCell ref="F70:F71"/>
    <mergeCell ref="G78:G79"/>
    <mergeCell ref="H78:H79"/>
    <mergeCell ref="A87:J88"/>
    <mergeCell ref="A52:A61"/>
    <mergeCell ref="B52:B61"/>
    <mergeCell ref="D56:D57"/>
    <mergeCell ref="E56:E57"/>
    <mergeCell ref="G56:G57"/>
    <mergeCell ref="H56:H57"/>
    <mergeCell ref="I56:I57"/>
    <mergeCell ref="D59:D60"/>
    <mergeCell ref="F59:F60"/>
    <mergeCell ref="I78:I79"/>
    <mergeCell ref="D81:D82"/>
    <mergeCell ref="F81:F82"/>
    <mergeCell ref="G81:G82"/>
    <mergeCell ref="H81:H82"/>
    <mergeCell ref="I81:I82"/>
    <mergeCell ref="G59:G60"/>
    <mergeCell ref="H59:H60"/>
    <mergeCell ref="I59:I60"/>
    <mergeCell ref="C73:I73"/>
    <mergeCell ref="C62:I62"/>
    <mergeCell ref="A30:G30"/>
    <mergeCell ref="A25:G25"/>
    <mergeCell ref="C40:I40"/>
    <mergeCell ref="A38:J38"/>
    <mergeCell ref="A34:J34"/>
    <mergeCell ref="H24:I24"/>
    <mergeCell ref="J41:J50"/>
    <mergeCell ref="J52:J61"/>
    <mergeCell ref="A74:A83"/>
    <mergeCell ref="B74:B83"/>
    <mergeCell ref="J74:J83"/>
    <mergeCell ref="D78:D79"/>
    <mergeCell ref="E78:E79"/>
    <mergeCell ref="I48:I49"/>
    <mergeCell ref="A41:A50"/>
    <mergeCell ref="B41:B50"/>
    <mergeCell ref="C51:I51"/>
    <mergeCell ref="A1:J1"/>
    <mergeCell ref="A4:J4"/>
    <mergeCell ref="A6:J6"/>
    <mergeCell ref="D9:E9"/>
    <mergeCell ref="A9:C9"/>
    <mergeCell ref="A12:C12"/>
    <mergeCell ref="A13:C13"/>
    <mergeCell ref="F8:I8"/>
    <mergeCell ref="A18:J19"/>
    <mergeCell ref="B223:C223"/>
    <mergeCell ref="D223:F223"/>
    <mergeCell ref="B224:C224"/>
    <mergeCell ref="D224:F224"/>
    <mergeCell ref="A226:J227"/>
    <mergeCell ref="A225:J225"/>
    <mergeCell ref="A14:C14"/>
    <mergeCell ref="D12:E12"/>
    <mergeCell ref="D13:E13"/>
    <mergeCell ref="D14:E14"/>
    <mergeCell ref="A35:J35"/>
    <mergeCell ref="D45:D46"/>
    <mergeCell ref="E45:E46"/>
    <mergeCell ref="G45:G46"/>
    <mergeCell ref="H45:H46"/>
    <mergeCell ref="I45:I46"/>
    <mergeCell ref="D48:D49"/>
    <mergeCell ref="F48:F49"/>
    <mergeCell ref="G48:G49"/>
    <mergeCell ref="H48:H49"/>
    <mergeCell ref="A22:J22"/>
    <mergeCell ref="A27:G27"/>
    <mergeCell ref="A28:G28"/>
    <mergeCell ref="A29:G29"/>
  </mergeCells>
  <pageMargins left="0.25" right="0.25" top="0.75" bottom="0.75" header="0.3" footer="0.3"/>
  <pageSetup orientation="landscape" r:id="rId1"/>
  <rowBreaks count="12" manualBreakCount="12">
    <brk id="5" max="16383" man="1"/>
    <brk id="21" max="16383" man="1"/>
    <brk id="37" max="16383" man="1"/>
    <brk id="50" max="16383" man="1"/>
    <brk id="72" max="16383" man="1"/>
    <brk id="90" max="16383" man="1"/>
    <brk id="106" max="16383" man="1"/>
    <brk id="122" max="16383" man="1"/>
    <brk id="140" max="16383" man="1"/>
    <brk id="182" max="16383" man="1"/>
    <brk id="196" max="16383" man="1"/>
    <brk id="2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Goodman</dc:creator>
  <cp:lastModifiedBy>Kim Goodman</cp:lastModifiedBy>
  <cp:lastPrinted>2018-07-03T15:40:07Z</cp:lastPrinted>
  <dcterms:created xsi:type="dcterms:W3CDTF">2018-07-02T19:29:12Z</dcterms:created>
  <dcterms:modified xsi:type="dcterms:W3CDTF">2019-09-23T20:58:08Z</dcterms:modified>
</cp:coreProperties>
</file>